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indy.bustamante\Downloads\"/>
    </mc:Choice>
  </mc:AlternateContent>
  <xr:revisionPtr revIDLastSave="0" documentId="13_ncr:1_{7F6C4E0D-5395-4C06-B16D-B8DFAB7D51A0}" xr6:coauthVersionLast="47" xr6:coauthVersionMax="47" xr10:uidLastSave="{00000000-0000-0000-0000-000000000000}"/>
  <bookViews>
    <workbookView xWindow="28680" yWindow="-120" windowWidth="29040" windowHeight="15720" firstSheet="1" activeTab="1" xr2:uid="{5662F903-384D-42CD-9C18-871FBB2D09CE}"/>
  </bookViews>
  <sheets>
    <sheet name="2024 ACTIVOS" sheetId="2" state="hidden" r:id="rId1"/>
    <sheet name="ACTIVOS" sheetId="7" r:id="rId2"/>
  </sheets>
  <definedNames>
    <definedName name="_xlnm._FilterDatabase" localSheetId="0" hidden="1">'2024 ACTIVOS'!$A$1:$Z$171</definedName>
    <definedName name="_xlnm._FilterDatabase" localSheetId="1" hidden="1">ACTIVOS!$A$2:$P$200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5" i="2" l="1"/>
  <c r="K109" i="2"/>
  <c r="K110" i="2"/>
  <c r="K111" i="2"/>
  <c r="K113" i="2"/>
  <c r="K114" i="2"/>
  <c r="K92" i="2"/>
  <c r="K93" i="2"/>
  <c r="K94" i="2"/>
  <c r="K95" i="2"/>
  <c r="K96" i="2"/>
  <c r="K97" i="2"/>
  <c r="K98" i="2"/>
  <c r="K99" i="2"/>
  <c r="K100" i="2"/>
  <c r="K101" i="2"/>
  <c r="K102" i="2"/>
  <c r="K103" i="2"/>
  <c r="K104" i="2"/>
  <c r="K105" i="2"/>
  <c r="K106" i="2"/>
  <c r="K107" i="2"/>
  <c r="K108" i="2"/>
  <c r="K165" i="2"/>
  <c r="K164" i="2"/>
  <c r="K89" i="2"/>
  <c r="U17" i="2"/>
  <c r="U18" i="2"/>
  <c r="U19" i="2"/>
  <c r="U20" i="2"/>
  <c r="U21" i="2"/>
  <c r="U22" i="2"/>
  <c r="U23" i="2"/>
  <c r="U24" i="2"/>
  <c r="U26" i="2"/>
  <c r="U27" i="2"/>
  <c r="U28" i="2"/>
  <c r="U29" i="2"/>
  <c r="U30" i="2"/>
  <c r="U31" i="2"/>
  <c r="U32" i="2"/>
  <c r="U33" i="2"/>
  <c r="U34" i="2"/>
  <c r="U35" i="2"/>
  <c r="U36" i="2"/>
  <c r="U37" i="2"/>
  <c r="U38" i="2"/>
  <c r="K167" i="2"/>
  <c r="K91" i="2"/>
  <c r="K88" i="2"/>
  <c r="K90" i="2"/>
  <c r="K68" i="2"/>
  <c r="K62" i="2"/>
  <c r="K58" i="2"/>
  <c r="K59" i="2"/>
  <c r="U57" i="2"/>
  <c r="K56" i="2"/>
  <c r="K57" i="2"/>
  <c r="K53" i="2"/>
  <c r="U51" i="2"/>
  <c r="U50" i="2"/>
  <c r="T49" i="2"/>
  <c r="K49" i="2"/>
  <c r="K50" i="2"/>
  <c r="K51" i="2"/>
  <c r="T66" i="2"/>
  <c r="T67" i="2"/>
  <c r="T64" i="2"/>
  <c r="T63" i="2"/>
  <c r="T65" i="2"/>
  <c r="K55" i="2"/>
  <c r="K61" i="2"/>
  <c r="K63" i="2"/>
  <c r="K64" i="2"/>
  <c r="K65" i="2"/>
  <c r="K66" i="2"/>
  <c r="K67" i="2"/>
  <c r="K169" i="2"/>
  <c r="T61" i="2"/>
  <c r="U52" i="2"/>
  <c r="K52" i="2"/>
  <c r="I2" i="2"/>
  <c r="I3" i="2"/>
  <c r="I4" i="2"/>
  <c r="I5" i="2"/>
  <c r="I6" i="2"/>
  <c r="I7" i="2"/>
  <c r="I8" i="2"/>
  <c r="I9" i="2"/>
  <c r="I10" i="2"/>
  <c r="I11" i="2"/>
  <c r="I12" i="2"/>
  <c r="I13" i="2"/>
  <c r="I14" i="2"/>
  <c r="I15" i="2"/>
  <c r="I16" i="2"/>
  <c r="I17" i="2"/>
  <c r="I18" i="2"/>
  <c r="I19" i="2"/>
  <c r="I20" i="2"/>
  <c r="I21" i="2"/>
  <c r="I22" i="2"/>
  <c r="I163" i="2"/>
  <c r="I23" i="2"/>
  <c r="I24" i="2"/>
  <c r="I26" i="2"/>
  <c r="I27" i="2"/>
  <c r="I28" i="2"/>
  <c r="I29" i="2"/>
  <c r="I30" i="2"/>
  <c r="I31" i="2"/>
  <c r="I32" i="2"/>
  <c r="I33" i="2"/>
  <c r="I34" i="2"/>
  <c r="I35" i="2"/>
  <c r="I36" i="2"/>
  <c r="I37" i="2"/>
  <c r="I38" i="2"/>
  <c r="I39" i="2"/>
  <c r="I40" i="2"/>
  <c r="I41" i="2"/>
  <c r="I42" i="2"/>
  <c r="I43" i="2"/>
  <c r="I44" i="2"/>
  <c r="I45" i="2"/>
  <c r="I46" i="2"/>
  <c r="I47" i="2"/>
  <c r="I48" i="2"/>
  <c r="I116" i="2"/>
  <c r="I117" i="2"/>
  <c r="I118" i="2"/>
  <c r="I119" i="2"/>
  <c r="I120" i="2"/>
  <c r="I121" i="2"/>
  <c r="I122" i="2"/>
  <c r="I123" i="2"/>
  <c r="I124"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6" i="2"/>
  <c r="I168" i="2"/>
  <c r="I170" i="2"/>
  <c r="I171" i="2"/>
  <c r="K166" i="2"/>
  <c r="K47" i="2"/>
  <c r="K48" i="2"/>
  <c r="U42" i="2"/>
  <c r="K42" i="2"/>
  <c r="K45" i="2"/>
  <c r="K43" i="2"/>
  <c r="K44" i="2"/>
  <c r="K46" i="2"/>
  <c r="K40" i="2"/>
  <c r="K41" i="2"/>
  <c r="K37" i="2"/>
  <c r="K159" i="2"/>
  <c r="U41" i="2"/>
  <c r="U40" i="2"/>
  <c r="K158" i="2"/>
  <c r="K38" i="2"/>
  <c r="K33" i="2"/>
  <c r="K32" i="2"/>
  <c r="K27" i="2"/>
  <c r="K28" i="2"/>
  <c r="K24" i="2"/>
  <c r="K163" i="2"/>
  <c r="K22" i="2"/>
  <c r="K17" i="2"/>
  <c r="K23" i="2"/>
  <c r="K36" i="2"/>
  <c r="K35" i="2"/>
  <c r="K21" i="2"/>
  <c r="K26" i="2"/>
  <c r="K121" i="2"/>
  <c r="K122" i="2"/>
  <c r="K116" i="2"/>
  <c r="K117" i="2"/>
  <c r="K118" i="2"/>
  <c r="K119" i="2"/>
  <c r="K2" i="2"/>
  <c r="K3" i="2"/>
  <c r="K4" i="2"/>
  <c r="K5" i="2"/>
  <c r="K6" i="2"/>
  <c r="K7" i="2"/>
  <c r="K8" i="2"/>
  <c r="K9" i="2"/>
  <c r="K10" i="2"/>
  <c r="K11" i="2"/>
  <c r="K12" i="2"/>
  <c r="K13" i="2"/>
  <c r="K14" i="2"/>
  <c r="K15" i="2"/>
  <c r="K16" i="2"/>
  <c r="K18" i="2"/>
  <c r="K19" i="2"/>
  <c r="K20" i="2"/>
  <c r="K30" i="2"/>
  <c r="K31" i="2"/>
  <c r="K34" i="2"/>
  <c r="K120"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68" i="2"/>
  <c r="K170" i="2"/>
  <c r="U12" i="2"/>
  <c r="U16" i="2"/>
  <c r="U15"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6872D95-9709-4200-BC03-780BF9D1D03D}" odcFile="C:\Users\cindy.bustamante\Downloads\REPORTE CONTRATACION JULIO-2026.iqy" keepAlive="1" name="REPORTE CONTRATACION JULIO-2026" type="5" refreshedVersion="0" background="1">
    <dbPr connection="Provider=Microsoft.Office.List.OLEDB.2.0;Data Source=&quot;&quot;;ApplicationName=Excel;Version=12.0.0.0" command="&lt;LIST&gt;&lt;VIEWGUID&gt;9B7D2795-9697-4A3D-917F-BC1903FDA4CB&lt;/VIEWGUID&gt;&lt;LISTNAME&gt;b4afa6d8-e1eb-4a95-948c-84ce2acef1a9&lt;/LISTNAME&gt;&lt;LISTWEB&gt;https://vivagov-my.sharepoint.com/personal/bienesyservicios_viva_gov_co/_vti_bin&lt;/LISTWEB&gt;&lt;LISTSUBWEB&gt;&lt;/LISTSUBWEB&gt;&lt;ROOTFOLDER&gt;&lt;/ROOTFOLDER&gt;&lt;/LIST&gt;" commandType="5"/>
  </connection>
  <connection id="2" xr16:uid="{B70189DE-9DD6-46D7-9C5E-1E2F8AA4FC0B}" odcFile="C:\Users\cindy.bustamante\Downloads\REPORTE CONTRATACION JULIO-2026 (1).iqy" keepAlive="1" name="REPORTE CONTRATACION JULIO-2026 (1)" type="5" refreshedVersion="0" saveData="1">
    <dbPr connection="Provider=Microsoft.Office.List.OLEDB.2.0;Data Source=&quot;&quot;;ApplicationName=Excel;Version=12.0.0.0" command="&lt;LIST&gt;&lt;VIEWGUID&gt;9B7D2795-9697-4A3D-917F-BC1903FDA4CB&lt;/VIEWGUID&gt;&lt;LISTNAME&gt;b4afa6d8-e1eb-4a95-948c-84ce2acef1a9&lt;/LISTNAME&gt;&lt;LISTWEB&gt;https://vivagov-my.sharepoint.com/personal/bienesyservicios_viva_gov_co/_vti_bin&lt;/LISTWEB&gt;&lt;LISTSUBWEB&gt;&lt;/LISTSUBWEB&gt;&lt;ROOTFOLDER&gt;&lt;/ROOTFOLDER&gt;&lt;/LIST&gt;" commandType="5"/>
  </connection>
  <connection id="3" xr16:uid="{26872D95-9709-4200-BC03-780BF9D1D03D}" odcFile="C:\Users\cindy.bustamante\Downloads\REPORTE CONTRATACION JULIO-2026.iqy" keepAlive="1" name="REPORTE CONTRATACION JULIO-20261" type="5" refreshedVersion="0" background="1">
    <dbPr connection="Provider=Microsoft.Office.List.OLEDB.2.0;Data Source=&quot;&quot;;ApplicationName=Excel;Version=12.0.0.0" command="&lt;LIST&gt;&lt;VIEWGUID&gt;9B7D2795-9697-4A3D-917F-BC1903FDA4CB&lt;/VIEWGUID&gt;&lt;LISTNAME&gt;b4afa6d8-e1eb-4a95-948c-84ce2acef1a9&lt;/LISTNAME&gt;&lt;LISTWEB&gt;https://vivagov-my.sharepoint.com/personal/bienesyservicios_viva_gov_co/_vti_bin&lt;/LISTWEB&gt;&lt;LISTSUBWEB&gt;&lt;/LISTSUBWEB&gt;&lt;ROOTFOLDER&gt;&lt;/ROOTFOLDER&gt;&lt;/LIST&gt;" commandType="5"/>
  </connection>
</connections>
</file>

<file path=xl/sharedStrings.xml><?xml version="1.0" encoding="utf-8"?>
<sst xmlns="http://schemas.openxmlformats.org/spreadsheetml/2006/main" count="4069" uniqueCount="1446">
  <si>
    <t>ESTADO</t>
  </si>
  <si>
    <t>CONTRATO</t>
  </si>
  <si>
    <t>SERVIDOR</t>
  </si>
  <si>
    <t>EXP AÑOS</t>
  </si>
  <si>
    <t>EXP MESES</t>
  </si>
  <si>
    <t>GENERO</t>
  </si>
  <si>
    <t>CEDULA</t>
  </si>
  <si>
    <t>TELÉFONO</t>
  </si>
  <si>
    <t>MES</t>
  </si>
  <si>
    <t>FECHA DE NACIMIENTO</t>
  </si>
  <si>
    <t>EDAD</t>
  </si>
  <si>
    <t>RH</t>
  </si>
  <si>
    <t>LUGAR DE TRABAJO</t>
  </si>
  <si>
    <t>NOMBRE CONTACTO DE EMERGENCIA</t>
  </si>
  <si>
    <t>CONTACTO DE EMERGENCIA</t>
  </si>
  <si>
    <t>HIJOS</t>
  </si>
  <si>
    <t>CORREO INSITITUCIONAL</t>
  </si>
  <si>
    <t>TIPO CONTRATO</t>
  </si>
  <si>
    <t>FECHA DE INGRESO</t>
  </si>
  <si>
    <t xml:space="preserve"> VALOR DEL CONTRATO </t>
  </si>
  <si>
    <t xml:space="preserve"> VALOR MENSUAL </t>
  </si>
  <si>
    <t>MESES</t>
  </si>
  <si>
    <t>PROFESION</t>
  </si>
  <si>
    <t>CARGO</t>
  </si>
  <si>
    <t>ÁREA</t>
  </si>
  <si>
    <t>FECHA TERMINACION</t>
  </si>
  <si>
    <t>ACTIVO</t>
  </si>
  <si>
    <t>CPS-48-2024</t>
  </si>
  <si>
    <t>ELLI GIOVANANA MANCO</t>
  </si>
  <si>
    <t>F</t>
  </si>
  <si>
    <t>A+</t>
  </si>
  <si>
    <t>MEDELLÍN</t>
  </si>
  <si>
    <t>NATALIA MANCO QUIROZ</t>
  </si>
  <si>
    <t>elli.manco@viva.gov.co</t>
  </si>
  <si>
    <t>CONTRATISTA</t>
  </si>
  <si>
    <t xml:space="preserve"> $                               47.005.570</t>
  </si>
  <si>
    <t xml:space="preserve"> $                      4.700.557</t>
  </si>
  <si>
    <t>CONTADOR</t>
  </si>
  <si>
    <t>ADMINISTRATIVA Y FINANCIERA</t>
  </si>
  <si>
    <t>CPS-105-2024</t>
  </si>
  <si>
    <t>DIEGO ALEXANDER UPEGUI GARCIA</t>
  </si>
  <si>
    <t>M</t>
  </si>
  <si>
    <t>O+</t>
  </si>
  <si>
    <t>ANGEL GARCIA</t>
  </si>
  <si>
    <t>diego.upegui@viva.gov.co</t>
  </si>
  <si>
    <t xml:space="preserve"> $                               45.408.456</t>
  </si>
  <si>
    <t xml:space="preserve"> $                      7.568.076</t>
  </si>
  <si>
    <t>ABOGADO</t>
  </si>
  <si>
    <t>JURIDICA</t>
  </si>
  <si>
    <t>CPS-106-2024</t>
  </si>
  <si>
    <t>CAROLINA SASTOQUE MORALES</t>
  </si>
  <si>
    <t>DIEGO VASQUEZ</t>
  </si>
  <si>
    <t>carolina.sastoque@viva.gov.co</t>
  </si>
  <si>
    <t>CPS-111-2024</t>
  </si>
  <si>
    <t>ESTEFANIA VALENCIA ALCARAZ</t>
  </si>
  <si>
    <t>JUAN CAMILO RUA RESTREPO</t>
  </si>
  <si>
    <t>administrativa5@viva.gov.co</t>
  </si>
  <si>
    <t xml:space="preserve"> $                               28.203.342</t>
  </si>
  <si>
    <t>CPS-115-2024</t>
  </si>
  <si>
    <t xml:space="preserve">ESNEYDER MONTOYA ACEVEDO </t>
  </si>
  <si>
    <t>B+</t>
  </si>
  <si>
    <t>Eddison Montoya Acevedo</t>
  </si>
  <si>
    <t>esneyder.montoya@viva.gov.co</t>
  </si>
  <si>
    <t xml:space="preserve"> $                               11.583.798</t>
  </si>
  <si>
    <t xml:space="preserve"> $                      1.930.633</t>
  </si>
  <si>
    <t>TECNICO EN SISTEMAS</t>
  </si>
  <si>
    <t>CPS-119-2024</t>
  </si>
  <si>
    <t>ANDREA VELASQUEZ TAMAYO</t>
  </si>
  <si>
    <t>RHUD TAMAYO</t>
  </si>
  <si>
    <t>andrea.velasquez@viva.gov.co</t>
  </si>
  <si>
    <t>CPS-120-2024</t>
  </si>
  <si>
    <t>JHOJANN SANUBER LOPEZ ENCISO</t>
  </si>
  <si>
    <t>Tatiana yepes</t>
  </si>
  <si>
    <t>jhojann.lopez@viva.gov.co</t>
  </si>
  <si>
    <t xml:space="preserve"> $                               39.341.172</t>
  </si>
  <si>
    <t xml:space="preserve"> $                      6.556.862</t>
  </si>
  <si>
    <t>INGENIERO CIVIL</t>
  </si>
  <si>
    <t>PROYECTOS</t>
  </si>
  <si>
    <t>CPS-126-2024</t>
  </si>
  <si>
    <t xml:space="preserve">ERICA JOHANNA AVENDAÑO PEREZ </t>
  </si>
  <si>
    <t> 43920792</t>
  </si>
  <si>
    <t>ANDRES HERNANDEZ</t>
  </si>
  <si>
    <t>erica.avendaño@viva.gov.co</t>
  </si>
  <si>
    <t>CONTADORA PUBLICA</t>
  </si>
  <si>
    <t>CPS-130-2024</t>
  </si>
  <si>
    <t>ALEJANDRA MARIA TIRADO DUQUE</t>
  </si>
  <si>
    <t> 32107731</t>
  </si>
  <si>
    <t>Julio Alvarez</t>
  </si>
  <si>
    <t> 3104893536</t>
  </si>
  <si>
    <t>alejandra.tirado@viva.gov.co</t>
  </si>
  <si>
    <t>ABOGADA</t>
  </si>
  <si>
    <t>TITULACION</t>
  </si>
  <si>
    <t>CPS-135-2024</t>
  </si>
  <si>
    <t>ANGELA MARIA PINEDA SERNA</t>
  </si>
  <si>
    <t> O+</t>
  </si>
  <si>
    <t>Diego Orozco</t>
  </si>
  <si>
    <t> 3176576761</t>
  </si>
  <si>
    <t>angela.pineda@viva.gov.co</t>
  </si>
  <si>
    <t xml:space="preserve"> $                               36.141.426</t>
  </si>
  <si>
    <t xml:space="preserve"> $                      6.023.571</t>
  </si>
  <si>
    <t>CPS-136-2024</t>
  </si>
  <si>
    <t>ARMANDO LEON BUILES</t>
  </si>
  <si>
    <t>Marisol Builes Gomez</t>
  </si>
  <si>
    <t>armando.builes@viva.gov.co</t>
  </si>
  <si>
    <t>ADMINISTRADOR DE EMPRESAS</t>
  </si>
  <si>
    <t>NEGOCIOS</t>
  </si>
  <si>
    <t>CPS-143-2024</t>
  </si>
  <si>
    <t>JUAN CAMILO HINESTROZA FARFAN</t>
  </si>
  <si>
    <t>ALFONSO HINESTROZA</t>
  </si>
  <si>
    <t>juan.hinestroza@viva.gov.co</t>
  </si>
  <si>
    <t>VIVIENDA Y HABITAT</t>
  </si>
  <si>
    <t>CPS-147-2024</t>
  </si>
  <si>
    <t>SANDRA LILIANA DUQUE FRANCO</t>
  </si>
  <si>
    <t>MARIELA FRANCO</t>
  </si>
  <si>
    <t>sandra.duque@viva.gov.co</t>
  </si>
  <si>
    <t xml:space="preserve"> $                               48.188.568</t>
  </si>
  <si>
    <t>PLANEACION</t>
  </si>
  <si>
    <t>CPS-156-2024</t>
  </si>
  <si>
    <t>MAURICIO MURILLO GIRALDO</t>
  </si>
  <si>
    <t>Rubiela Torres Giraldo</t>
  </si>
  <si>
    <t>310 596 56 10</t>
  </si>
  <si>
    <t>mauricio.murillo@viva.gov.co</t>
  </si>
  <si>
    <t>TECNOLOGO EN SISTEMATIZACION DE DATOS</t>
  </si>
  <si>
    <t>CPS-158-2024</t>
  </si>
  <si>
    <t>ROSANA ESTRADA ZULUAGA</t>
  </si>
  <si>
    <t>O-</t>
  </si>
  <si>
    <t>OLGA LUCIA ZULUAGA</t>
  </si>
  <si>
    <t>rosana.estrada@viva.gov.co</t>
  </si>
  <si>
    <t>CONTRUCCIONES CIVILES</t>
  </si>
  <si>
    <t>CPS-172-2024</t>
  </si>
  <si>
    <t>SORELLI VILLEGAS GIRALDO</t>
  </si>
  <si>
    <t>Katherin Carmona</t>
  </si>
  <si>
    <t>sorelly.villegas@viva.gov.co</t>
  </si>
  <si>
    <t> TECNOLOGA EN RECURSOS HUMANOS</t>
  </si>
  <si>
    <t>CPS-175-2024</t>
  </si>
  <si>
    <t>KARENN ANDREA GARZON</t>
  </si>
  <si>
    <t>ARACELY GARZON</t>
  </si>
  <si>
    <t>karenn.mejia@viva.gov.co</t>
  </si>
  <si>
    <t>ARQUITECTA</t>
  </si>
  <si>
    <t>CPS-176-2024</t>
  </si>
  <si>
    <t>WILMAR OREJUELA TERAN</t>
  </si>
  <si>
    <t>Yorlady Andrea Sánchez</t>
  </si>
  <si>
    <t>wilmar.orejuela@viva.gov.co</t>
  </si>
  <si>
    <t>TECNOLOGO EN CONSTRUCCION</t>
  </si>
  <si>
    <t>CPS-177-2024</t>
  </si>
  <si>
    <t>ERICA ZARATE BENITEZ</t>
  </si>
  <si>
    <t>erica.zarate@viva.gov.co</t>
  </si>
  <si>
    <t>INGENIERA CIVIL</t>
  </si>
  <si>
    <t>CPS-180-2024</t>
  </si>
  <si>
    <t>SANDRA IULDANA LANDINEZ CARDENAS</t>
  </si>
  <si>
    <t>CPS-181-2024</t>
  </si>
  <si>
    <t>LEIDY JOHVANA HERRERA MONTOYA</t>
  </si>
  <si>
    <t>CONTADOR(A) PUBLICA</t>
  </si>
  <si>
    <t>CPS-184-2024</t>
  </si>
  <si>
    <t>MATEO ARICAPA GUTIERREZ</t>
  </si>
  <si>
    <t> </t>
  </si>
  <si>
    <t>mateo.aricapa@viva.gov.co</t>
  </si>
  <si>
    <t>TECNOLOGO(A) EN OBRAS CIVILES</t>
  </si>
  <si>
    <t>CPS-185-2024</t>
  </si>
  <si>
    <t>CRISTIAN ALBERTO JIMENEZ ORREGO</t>
  </si>
  <si>
    <t>cristian.jimenez@viva.gov.co</t>
  </si>
  <si>
    <t>TECNOLOGO(A) EN GESTION CONTABLE</t>
  </si>
  <si>
    <t>CPS-186-2024</t>
  </si>
  <si>
    <t>JESUS EDUARDO SALAZAR</t>
  </si>
  <si>
    <t>jesus.salazar@viva.gov.co</t>
  </si>
  <si>
    <t>CPS-187-2024</t>
  </si>
  <si>
    <t>MARYURI RAMIREZ GOMEZ</t>
  </si>
  <si>
    <t>RETIRO</t>
  </si>
  <si>
    <t>ELENA GOMEZ</t>
  </si>
  <si>
    <t>PSICOLOGA</t>
  </si>
  <si>
    <t>TALENTO HUMANO</t>
  </si>
  <si>
    <t>CPS-189-2024</t>
  </si>
  <si>
    <t>ANDRES ALONSO KLINGER URRUTIA</t>
  </si>
  <si>
    <t>ARQUITECTO(A)</t>
  </si>
  <si>
    <t>CPS-190-2024</t>
  </si>
  <si>
    <t>JUAN DAVID MEJIA GONZALEZ</t>
  </si>
  <si>
    <t>AGRONOMO</t>
  </si>
  <si>
    <t>CPS-192-2024</t>
  </si>
  <si>
    <t>YANETH ISLENY BEDOYA SIERRA</t>
  </si>
  <si>
    <t>Martin Bedoya Sierra</t>
  </si>
  <si>
    <t> 3103738794</t>
  </si>
  <si>
    <t>yaneth.bedoya@viva.gov.co</t>
  </si>
  <si>
    <t>ADMINISTRADOR(A) DE EMPRESAS</t>
  </si>
  <si>
    <t>CPS-194-2024</t>
  </si>
  <si>
    <t>MARINLYN ARANGO ORREGO</t>
  </si>
  <si>
    <t>LETICIA ORREGO</t>
  </si>
  <si>
    <t>marinlyn.arango@viva.gov.co</t>
  </si>
  <si>
    <t>CPS-195-2024</t>
  </si>
  <si>
    <t>MARTA JOHANNA VALENCIA LOPEZ</t>
  </si>
  <si>
    <t>CPS-196-2024</t>
  </si>
  <si>
    <t>LUIS BERNARDO RESTREPO MOLINA</t>
  </si>
  <si>
    <t>luis.restrepo@viva.gov.co</t>
  </si>
  <si>
    <t>CPS-197-2024</t>
  </si>
  <si>
    <t>JORGE ALBERTO SALAZAR RAMIREZ</t>
  </si>
  <si>
    <t>INGENIERO(A) CIVIL</t>
  </si>
  <si>
    <t>CPS-198-2024</t>
  </si>
  <si>
    <t>SARA RUIZ MONTOYA</t>
  </si>
  <si>
    <t>PATRICIA MONTOYA</t>
  </si>
  <si>
    <t>sara.ruiz@viva.gov.co</t>
  </si>
  <si>
    <t>CPS-204-2024</t>
  </si>
  <si>
    <t>LUISA MANUELA TOBÓN</t>
  </si>
  <si>
    <t>LUZ ESTELA GOMEZ</t>
  </si>
  <si>
    <t>luisa.tobon@viva.gov.co</t>
  </si>
  <si>
    <t>CPS-205-2024</t>
  </si>
  <si>
    <t>DIEGO ALEJANDRO OSPINA ARISTIZABAL</t>
  </si>
  <si>
    <t>ABOGADO(A)</t>
  </si>
  <si>
    <t>CPS-209-2024</t>
  </si>
  <si>
    <t>LUISA MARIA CARDENAS</t>
  </si>
  <si>
    <t>LUIS ANGEL CARDENAS</t>
  </si>
  <si>
    <t>luisa.cardenas@viva.gov.co</t>
  </si>
  <si>
    <t>CPS-210-2024</t>
  </si>
  <si>
    <t>LEIDY ATEHORTUA RESTREPO</t>
  </si>
  <si>
    <t>TECNOLOGO(A) EN CONSTRUCCION</t>
  </si>
  <si>
    <t>CPS-213-2024</t>
  </si>
  <si>
    <t xml:space="preserve">HERGIDIA CUARTAS RAMIREZ </t>
  </si>
  <si>
    <t>JAYSONN DAVID VASQUEZ CUARTAS</t>
  </si>
  <si>
    <t>hergidia.cuartas@viva.gov.co</t>
  </si>
  <si>
    <t>CONTADORA</t>
  </si>
  <si>
    <t>CPS-216-2024</t>
  </si>
  <si>
    <t>JEISSON STEVEN CASTRILLON ARIAS</t>
  </si>
  <si>
    <t>luz alba arias montes</t>
  </si>
  <si>
    <t>jeisson.castrillon@viva.gov.co</t>
  </si>
  <si>
    <t>TECNOLOGO EN CONTABILIDAD Y FINANZAS</t>
  </si>
  <si>
    <t>CPS-218-2024</t>
  </si>
  <si>
    <t>YERLI YINETH ASPRILLA CORDOBA</t>
  </si>
  <si>
    <t>GABRIELA CORDOBA</t>
  </si>
  <si>
    <t>yerli.asprilla@viva.gov.co</t>
  </si>
  <si>
    <t>CPS-223-2024</t>
  </si>
  <si>
    <t>LUIS DANILO JARAMILLO</t>
  </si>
  <si>
    <t>Martha valencia</t>
  </si>
  <si>
    <t>luis.jaramillo@viva.gov.co</t>
  </si>
  <si>
    <t>CPS-224-2024</t>
  </si>
  <si>
    <t>JOHN ALEXANDER CORRALES PEREZ</t>
  </si>
  <si>
    <t>john.corrales@viva.gov.co</t>
  </si>
  <si>
    <t>CPS-228-2024</t>
  </si>
  <si>
    <t>ANA MARIA FLOREZ ZAPATA</t>
  </si>
  <si>
    <t>CPS-231-2024</t>
  </si>
  <si>
    <t xml:space="preserve">WILMAR ENRIQUE PALACIOS GONZALEZ </t>
  </si>
  <si>
    <t>vilma rosa gonzalez lozano</t>
  </si>
  <si>
    <t>wilmar.palacios@viva.gov.co</t>
  </si>
  <si>
    <t>CPS-232-2024</t>
  </si>
  <si>
    <t>DARWIN FELIPE PULGARIN CORREA</t>
  </si>
  <si>
    <t>darwin.pulgarin@viva.gov.co</t>
  </si>
  <si>
    <t>INGENIERO(A) SANITARIO(A)</t>
  </si>
  <si>
    <t>CPS-233-2024</t>
  </si>
  <si>
    <t>JENNY CAROLINA SERRANO CONTRERAS</t>
  </si>
  <si>
    <t>COMUNICADOR(A) SOCIAL</t>
  </si>
  <si>
    <t>COMUNICACIONES</t>
  </si>
  <si>
    <t>CPS-246-2024</t>
  </si>
  <si>
    <t>SERGIO ANDRÉS TOBÓN OSPINA</t>
  </si>
  <si>
    <t>ECONOMISTA</t>
  </si>
  <si>
    <t>CPS-252-2024</t>
  </si>
  <si>
    <t>WILSON EDUARDO AMAYA</t>
  </si>
  <si>
    <t>INGENIERO(A) CATASTRAL</t>
  </si>
  <si>
    <t>CPS-253-2024</t>
  </si>
  <si>
    <t>JUAN CARLOS SALAZAR QUIROZ</t>
  </si>
  <si>
    <t>CONTROL INTERNO</t>
  </si>
  <si>
    <t>CPS-259-2024</t>
  </si>
  <si>
    <t>JUAN DIEGO CARDONA VALENCIA</t>
  </si>
  <si>
    <t>CPS-260-2024</t>
  </si>
  <si>
    <t>STEFANIA ACEVEDO CARVAJAL</t>
  </si>
  <si>
    <t>TECNOLOGA EN GESTIÓN DE CALIDAD</t>
  </si>
  <si>
    <t>CPS-262-2024</t>
  </si>
  <si>
    <t>SEBASTIAN RODRIGUEZ PAREDES</t>
  </si>
  <si>
    <t>INGENIERO(A) FINANCIERA Y NEGOCIOS</t>
  </si>
  <si>
    <t>CPS-263-2024</t>
  </si>
  <si>
    <t>YORLEIDY RENTERIA CORDOBA</t>
  </si>
  <si>
    <t>URABÁ</t>
  </si>
  <si>
    <t>ALBERT ROMAÑA</t>
  </si>
  <si>
    <t>yorleidy.renteria@viva.gov.co</t>
  </si>
  <si>
    <t xml:space="preserve"> $                      5.099.782</t>
  </si>
  <si>
    <t>CPS-264-2024</t>
  </si>
  <si>
    <t>JAVIER FELIPE SERNA</t>
  </si>
  <si>
    <t>CAROLINA GALVIS</t>
  </si>
  <si>
    <t>javier.serna@viva.gov.co</t>
  </si>
  <si>
    <t>TECNOLOGO EN OBRAS CIVILES</t>
  </si>
  <si>
    <t>CPS-265-2024</t>
  </si>
  <si>
    <t>MARYORI SUAREZ RODRIGUEZ</t>
  </si>
  <si>
    <t>PAULA PATIÑO</t>
  </si>
  <si>
    <t>maryori.suarez@viva.gov.co</t>
  </si>
  <si>
    <t>CPS-266-2024</t>
  </si>
  <si>
    <t>ERAMIS CORRALES OLIVERO</t>
  </si>
  <si>
    <t>CPS-267-2024</t>
  </si>
  <si>
    <t>ANA MARITZA LEMUS</t>
  </si>
  <si>
    <t>YARITZA LEMUS</t>
  </si>
  <si>
    <t>ana.lemus@viva.gov.co</t>
  </si>
  <si>
    <t>CPS-268-2024</t>
  </si>
  <si>
    <t>KAREN BOTERO ISAZA</t>
  </si>
  <si>
    <t>CPS-270-2024</t>
  </si>
  <si>
    <t>RIGO ALEJANDRO SEPULVEDA ARIAS</t>
  </si>
  <si>
    <t>AB+</t>
  </si>
  <si>
    <t>Olga Arias</t>
  </si>
  <si>
    <t>3104626030 </t>
  </si>
  <si>
    <t>rigo.sepulveda@viva.gov.co</t>
  </si>
  <si>
    <t xml:space="preserve"> $                      5.099.781</t>
  </si>
  <si>
    <t>SOCIAL</t>
  </si>
  <si>
    <t>CPS-271-2024</t>
  </si>
  <si>
    <t>ELIANA MARCELA GOMEZ GOMEZ</t>
  </si>
  <si>
    <t>RIONEGRO</t>
  </si>
  <si>
    <t>CPS-272-2024</t>
  </si>
  <si>
    <t>SEBASTIAN SIMANCA GRANADA</t>
  </si>
  <si>
    <t>PSICOLOGO(A)</t>
  </si>
  <si>
    <t>CPS-273-2024</t>
  </si>
  <si>
    <t>LUIS EMILIO BOLAÑOS RAMIREZ</t>
  </si>
  <si>
    <t>Martha Bolaños</t>
  </si>
  <si>
    <t>luis.bolanos@viva.gov.co</t>
  </si>
  <si>
    <t>COMUNICADOR SOCIAL</t>
  </si>
  <si>
    <t>CPS-305-2024</t>
  </si>
  <si>
    <t>TIBERIO DE JESUS ORREGO CORTES</t>
  </si>
  <si>
    <t>CONTADOR (A) PUBLICA</t>
  </si>
  <si>
    <t>CPS-306-2024</t>
  </si>
  <si>
    <t>JIMENA GARCIA RESTREPO</t>
  </si>
  <si>
    <t>COMUNICADOR (A) AUDIVISUAL</t>
  </si>
  <si>
    <t>CPS-307-2024</t>
  </si>
  <si>
    <t>ANA MARIA GONZALEZ</t>
  </si>
  <si>
    <t>LUZ ESTELA GONZALES</t>
  </si>
  <si>
    <t>ana.gonzalez@viva.gov.co</t>
  </si>
  <si>
    <t>CPS-308-2024</t>
  </si>
  <si>
    <t>JESSICA COLORADO CORTES</t>
  </si>
  <si>
    <t>DIANA MARIA CORTEZ</t>
  </si>
  <si>
    <t>jessicacoloradocortes@gmail.com</t>
  </si>
  <si>
    <t>CPS-354-2024</t>
  </si>
  <si>
    <t>JULIANA RAMOS COLORADO</t>
  </si>
  <si>
    <t>CPS-355-2024</t>
  </si>
  <si>
    <t>ELIZABETH CORRALES ORTIZ</t>
  </si>
  <si>
    <t>1 año</t>
  </si>
  <si>
    <t>8 meses</t>
  </si>
  <si>
    <t> 43268502</t>
  </si>
  <si>
    <t xml:space="preserve">Jose Leonardo Corrales Ortiz </t>
  </si>
  <si>
    <t>elizabeth.corrales@viva.gov.co</t>
  </si>
  <si>
    <t>TRABAJADOR(A) SOCIAL</t>
  </si>
  <si>
    <t>CPS-356-2024</t>
  </si>
  <si>
    <t>JUAN SEBASTIAN NADER CARRASCAL</t>
  </si>
  <si>
    <t>ALEJANDRA SUAREZ</t>
  </si>
  <si>
    <t>juan.nader@viva.gov.co</t>
  </si>
  <si>
    <t>INGENIERO INDUSTRIAL</t>
  </si>
  <si>
    <t>CPS-367-2024</t>
  </si>
  <si>
    <t>MONICA PATRICIA BERMUDEZ SALAZAR</t>
  </si>
  <si>
    <t>SANDRA BERMUDEZ</t>
  </si>
  <si>
    <t>subregionmetropolitana@viva.gov.co</t>
  </si>
  <si>
    <t>GERENCIA</t>
  </si>
  <si>
    <t>CPS-369-2024</t>
  </si>
  <si>
    <t>DANIELA MONSALVE MONTOYA</t>
  </si>
  <si>
    <t>ANGELA MONTOYA</t>
  </si>
  <si>
    <t>daniela.monsalve@viva.gov.co</t>
  </si>
  <si>
    <t>PSICÓLOGA</t>
  </si>
  <si>
    <t>CPS-370-2024</t>
  </si>
  <si>
    <t>CRISTINA ESCOBAR ALVAREZ</t>
  </si>
  <si>
    <t>SANTIAGO HERNANDEZ</t>
  </si>
  <si>
    <t>cristina.escobar@viva.gov.co</t>
  </si>
  <si>
    <t xml:space="preserve"> $                      4.079.825</t>
  </si>
  <si>
    <t>INGENIERA AMBIENTAL</t>
  </si>
  <si>
    <t>CPS-371-2024</t>
  </si>
  <si>
    <t>JUAN ESTEBAN HERNANDEZ AGUIRRE</t>
  </si>
  <si>
    <t>ALBA NURY AGUIRRE</t>
  </si>
  <si>
    <t>juan.hernandez@viva.gov.co</t>
  </si>
  <si>
    <t>CPS-372-2024</t>
  </si>
  <si>
    <t>ANNY PAOLA ORTIZ ORTIZ</t>
  </si>
  <si>
    <t>JUAN ESTEBAN AGUDELO</t>
  </si>
  <si>
    <t>paola.ortiz@viva.gov.co</t>
  </si>
  <si>
    <t>POLITOLOGA</t>
  </si>
  <si>
    <t>CPS-373-2024</t>
  </si>
  <si>
    <t>LAURA RIOS LOAIZA</t>
  </si>
  <si>
    <t>CAMILO ESCAMILLA TRIANA</t>
  </si>
  <si>
    <t>laura.rios@viva.gov.co</t>
  </si>
  <si>
    <t>ARQUITECTO</t>
  </si>
  <si>
    <t>CPS-374-2024</t>
  </si>
  <si>
    <t>JAIME ALONSO SANCHEZ</t>
  </si>
  <si>
    <t>KATALINA OLAYA</t>
  </si>
  <si>
    <t>jaime.sanchez@viva.gov.co</t>
  </si>
  <si>
    <t>CPS-375-2024</t>
  </si>
  <si>
    <t>ALVARO MUÑOZ ACEVEDO</t>
  </si>
  <si>
    <t>CLAUDIA OLARTE</t>
  </si>
  <si>
    <t>alvaro.muñoz@viva.gov.co</t>
  </si>
  <si>
    <t>INGENIERO ELECTRICISTA</t>
  </si>
  <si>
    <t>CPS-376-2024</t>
  </si>
  <si>
    <t>ADOLFO LEON TABARES GUTIERREZ</t>
  </si>
  <si>
    <t>MARCELA ORREGO VALENCIA</t>
  </si>
  <si>
    <t>leon.tabares@viva.gov.co</t>
  </si>
  <si>
    <t>INGENIERO AGRICOLA</t>
  </si>
  <si>
    <t>CPS-377-2024</t>
  </si>
  <si>
    <t>CRISTIAN DAVID  RESTREPO GALEANO</t>
  </si>
  <si>
    <t>MONICA MARIA MOLINA</t>
  </si>
  <si>
    <t>cristian.restrepo@viva.gov.co</t>
  </si>
  <si>
    <t>INGENIERO AGROPECUARIO</t>
  </si>
  <si>
    <t>CPS-378-2024</t>
  </si>
  <si>
    <t>LINA MARCELA NARANJO GONZALEZ</t>
  </si>
  <si>
    <t>LUIS FERNANDEZ</t>
  </si>
  <si>
    <t>lina.naranjo@viva.gov.co</t>
  </si>
  <si>
    <t xml:space="preserve"> $                      3.059.869</t>
  </si>
  <si>
    <t>CPS-387-2024</t>
  </si>
  <si>
    <t>CARLOS MARIO ECHAVARRIA ECHAVARRIA</t>
  </si>
  <si>
    <t>NATALIA OLIVAREZ</t>
  </si>
  <si>
    <t>carlos.echavarria@viva.gov.co</t>
  </si>
  <si>
    <t>CONTADOR PUBLICO</t>
  </si>
  <si>
    <t>CPS-388-2024</t>
  </si>
  <si>
    <t xml:space="preserve">YISED KATERINE NARANJO GARCIA </t>
  </si>
  <si>
    <t>ALEIDA GARCIA</t>
  </si>
  <si>
    <t>yised.naranjo@viva.gov.co</t>
  </si>
  <si>
    <t>ESTADISTICA</t>
  </si>
  <si>
    <t>CPS-389-2024</t>
  </si>
  <si>
    <t>JHON ALEXANDER GÓMEZ USME</t>
  </si>
  <si>
    <t xml:space="preserve">Ana Usme </t>
  </si>
  <si>
    <t>jhon.gomez@viva.gov.co</t>
  </si>
  <si>
    <t>CPS-390-2024</t>
  </si>
  <si>
    <t>ANA CATALINA RIOS GARCIA</t>
  </si>
  <si>
    <t>CPS-391-2024</t>
  </si>
  <si>
    <t>EVELYN MELISSA LADINO BARRERA</t>
  </si>
  <si>
    <t>DANIEL VINAZCO</t>
  </si>
  <si>
    <t>evelyn.ladino@viva.gov.co</t>
  </si>
  <si>
    <t>CPS-392-2024</t>
  </si>
  <si>
    <t>MARIA CAMILA RENDON SERNA</t>
  </si>
  <si>
    <t>A-</t>
  </si>
  <si>
    <t>JAIRO RENDON</t>
  </si>
  <si>
    <t>maria.rendon@viva.gov.co</t>
  </si>
  <si>
    <t>CPS-393-2024</t>
  </si>
  <si>
    <t>JOHN HENRY VILLEGAS GOMEZ</t>
  </si>
  <si>
    <t>CPS-398-2024</t>
  </si>
  <si>
    <t>LEON DARIO SERNA ARISTIZABAL</t>
  </si>
  <si>
    <t>LEON.SERNA@VIVA.GOV.CO</t>
  </si>
  <si>
    <t>CPS-399-2024</t>
  </si>
  <si>
    <t>LEON DARIO VELEZ YEPES</t>
  </si>
  <si>
    <t>LISA SUAREZ</t>
  </si>
  <si>
    <t>subregionsuroeste@viva.gov.co</t>
  </si>
  <si>
    <t>CPS-400-2024</t>
  </si>
  <si>
    <t>VALENTINA BERRIO QUIROZ</t>
  </si>
  <si>
    <t>CPS-408-2024</t>
  </si>
  <si>
    <t>JUAN PABLO TORO</t>
  </si>
  <si>
    <t>Luz Nancy Carmona Gómez</t>
  </si>
  <si>
    <t>juan.toro@viva.gov.co</t>
  </si>
  <si>
    <t>CPS-409-2024</t>
  </si>
  <si>
    <t>LINA YANCELLY HINCAPIE ROJAS</t>
  </si>
  <si>
    <t>DAVID ALZATE</t>
  </si>
  <si>
    <t>lina.hincapie@viva.gov.co</t>
  </si>
  <si>
    <t>TECNOLOGA</t>
  </si>
  <si>
    <t>CPS-411-2024</t>
  </si>
  <si>
    <t>PAOLA ANDREA CARDONA</t>
  </si>
  <si>
    <t>Ruben Dario Cardona</t>
  </si>
  <si>
    <t> 3116801399</t>
  </si>
  <si>
    <t>paola.cardona@viva.gov.co</t>
  </si>
  <si>
    <t>TECNICA ADMINISTRACIÓN DE EMPRESAS</t>
  </si>
  <si>
    <t>CPS-412-2024</t>
  </si>
  <si>
    <t>ARACELLY LOPERA  LOPERA</t>
  </si>
  <si>
    <t>STEFANIA MURIEL</t>
  </si>
  <si>
    <t>aracelly.lopera@viva.gov.co</t>
  </si>
  <si>
    <t>CPS-413-2024</t>
  </si>
  <si>
    <t>SEBASTIAN HERRERA CADAVID</t>
  </si>
  <si>
    <t xml:space="preserve">JESSICA QUIROZ </t>
  </si>
  <si>
    <t>sebastian.herrera@viva.gov.co</t>
  </si>
  <si>
    <t>CPS-419-2024</t>
  </si>
  <si>
    <t>JUAN JOSE BOZON</t>
  </si>
  <si>
    <t>CARLOS BOZON</t>
  </si>
  <si>
    <t>juan.bozon@viva.gov.co</t>
  </si>
  <si>
    <t>CPS-420-2024</t>
  </si>
  <si>
    <t>ANGELA PATRICIA SERNA ARISTIZABAL</t>
  </si>
  <si>
    <t>DIEGO OROZCO</t>
  </si>
  <si>
    <t>angela.serna@viva.gov.co</t>
  </si>
  <si>
    <t>CPS-422-2024</t>
  </si>
  <si>
    <t>SOFIA SERRANO</t>
  </si>
  <si>
    <t>AISA SHEIBLER</t>
  </si>
  <si>
    <t>sofia.serrano@viva.gov.co</t>
  </si>
  <si>
    <t>INGENIERA SANITARIA</t>
  </si>
  <si>
    <t>CPS-431-2024</t>
  </si>
  <si>
    <t>LUZ PIEDAD PEREZ URIBE</t>
  </si>
  <si>
    <t>LUIS IGNACIO PEREZ</t>
  </si>
  <si>
    <t>luz.perez@viva.gov.co</t>
  </si>
  <si>
    <t>CPS-436-2024</t>
  </si>
  <si>
    <t>GERMAN DARIO TAMAYO OSORIO</t>
  </si>
  <si>
    <t>Aura Osorio</t>
  </si>
  <si>
    <t>314 641 9707</t>
  </si>
  <si>
    <t>german.tamayo@viva.gov.co</t>
  </si>
  <si>
    <t>CPS-455-2024</t>
  </si>
  <si>
    <t>SANDALY VARGAS RUIZ</t>
  </si>
  <si>
    <t> 1.037.665.343</t>
  </si>
  <si>
    <t>SARA RINCÓN</t>
  </si>
  <si>
    <t>sandaly.vargas@viva.gov.co</t>
  </si>
  <si>
    <t>BACHILLER</t>
  </si>
  <si>
    <t>CPS-463-2024</t>
  </si>
  <si>
    <t>CESAR EUGENIO BOHORQUEZ RODRIGUEZ</t>
  </si>
  <si>
    <t>Luz Alejandra bohorquez</t>
  </si>
  <si>
    <t>cesar.bohorquez@viva.gov.co</t>
  </si>
  <si>
    <t>CPS-464-2024</t>
  </si>
  <si>
    <t>ANGELA CRISTINA DAVID</t>
  </si>
  <si>
    <t>CONSUELO RESTREPO</t>
  </si>
  <si>
    <t>cristina.david@viva.gov.co</t>
  </si>
  <si>
    <t>CPS-465-2024</t>
  </si>
  <si>
    <t>CARLOS ALBERTO CORTES ARIAS</t>
  </si>
  <si>
    <t>Mónica Gómez Ocampo</t>
  </si>
  <si>
    <t>carlos.cortes@viva.gov.co</t>
  </si>
  <si>
    <t xml:space="preserve"> $                               45.408.457</t>
  </si>
  <si>
    <t>CPS-466-2024</t>
  </si>
  <si>
    <t>DIANA PATRICIA ARENAS HERNANDEZ</t>
  </si>
  <si>
    <t>IVAN BEDOYA</t>
  </si>
  <si>
    <t>diana.arenas@viva.gov.co</t>
  </si>
  <si>
    <t>CPS-467-2024</t>
  </si>
  <si>
    <t>IVAN DARIO DE VARGAS</t>
  </si>
  <si>
    <t>SIXTA ROSA CANTILLO</t>
  </si>
  <si>
    <t>324-4972330</t>
  </si>
  <si>
    <t>ivan.devargas@viva.gov.co</t>
  </si>
  <si>
    <t>CPS-468-2024</t>
  </si>
  <si>
    <t>LUIS FELIPE CAMPOS CORREDOR</t>
  </si>
  <si>
    <t>Arley Benjamín Cárdenas</t>
  </si>
  <si>
    <t>luis.campos@viva.gov.co</t>
  </si>
  <si>
    <t>CPS-469-2024</t>
  </si>
  <si>
    <t>JACOBO QUIROS YEPES</t>
  </si>
  <si>
    <t>JACOBO.QUIROS@VIVA.GOV.CO</t>
  </si>
  <si>
    <t>CPS-470-2024</t>
  </si>
  <si>
    <t>MONICA MILENA HENAO</t>
  </si>
  <si>
    <t>GIOVANNI RIVERA</t>
  </si>
  <si>
    <t>monica.henao@viva.gov.co</t>
  </si>
  <si>
    <t>CPS-471-2024</t>
  </si>
  <si>
    <t>LADY JOHANNA ALZATE VERGARA</t>
  </si>
  <si>
    <t>LADY.ALZATE@VIVA.GOV.CO</t>
  </si>
  <si>
    <t>PRACTICANTE ABOGADA</t>
  </si>
  <si>
    <t>PRACTICANTE</t>
  </si>
  <si>
    <t>CPS-473-2024</t>
  </si>
  <si>
    <t>GISELA MARIA RAMIREZ PINEDA</t>
  </si>
  <si>
    <t> 43.828.814</t>
  </si>
  <si>
    <t>Kelly Arianne Díaz Mosquera</t>
  </si>
  <si>
    <t>gisela.ramirez@viva.gov.co</t>
  </si>
  <si>
    <t>CPS-474-2024</t>
  </si>
  <si>
    <t>WILLIAM FRANCISCO LOZANO</t>
  </si>
  <si>
    <t>Alba Giraldo Montoya</t>
  </si>
  <si>
    <t>322 912 7793</t>
  </si>
  <si>
    <t>william.lozano@viva.gov.co</t>
  </si>
  <si>
    <t>CPS-475-2024</t>
  </si>
  <si>
    <t>GUSTAVO ADOLFO GOMEZ ARISTIZABAL</t>
  </si>
  <si>
    <t>Martha Cristina Giraldo Gallego</t>
  </si>
  <si>
    <t>311 3359844</t>
  </si>
  <si>
    <t>gustavo.gomez@viva.gov.co</t>
  </si>
  <si>
    <t>CPS-482-2024</t>
  </si>
  <si>
    <t>DEYVI YESIDT LOPERA BERNAL</t>
  </si>
  <si>
    <t>DEYVI.LOPERA@VIVA.GOV.CO</t>
  </si>
  <si>
    <t>TECNOLOGO EN SST</t>
  </si>
  <si>
    <t>VINCULADO</t>
  </si>
  <si>
    <t>MARIA PATRICIA CARDENAS RAMIREZ</t>
  </si>
  <si>
    <t>15 años</t>
  </si>
  <si>
    <t> 42893887</t>
  </si>
  <si>
    <t>Daison Grajales</t>
  </si>
  <si>
    <t>maria.cardenas@viva.gov.co</t>
  </si>
  <si>
    <t xml:space="preserve"> $                                  3.090.671</t>
  </si>
  <si>
    <t xml:space="preserve"> N/A </t>
  </si>
  <si>
    <t>N/A</t>
  </si>
  <si>
    <t>TECNICA EN ARTES PLASTICAS</t>
  </si>
  <si>
    <t>AUX. ADMINISTRATIVO CID</t>
  </si>
  <si>
    <t>CONTROL INTERNO DISCIPLINARIO</t>
  </si>
  <si>
    <t>ISABEL  CRISTINA CARVAJAL SEPULVEDA</t>
  </si>
  <si>
    <t xml:space="preserve">8 años </t>
  </si>
  <si>
    <t> 43063332</t>
  </si>
  <si>
    <t>Natalia Rivero Carvajal</t>
  </si>
  <si>
    <t>isabel.carvajal@viva.gov.co</t>
  </si>
  <si>
    <t>PROFESIONAL ESPECIALIZADO DE PROYECTOS</t>
  </si>
  <si>
    <t>WILLMAR DARIO AGUDELO DAVILA</t>
  </si>
  <si>
    <t>8 años</t>
  </si>
  <si>
    <t> 98663128</t>
  </si>
  <si>
    <t>Claudia Patricia Tamayo</t>
  </si>
  <si>
    <t>wilmar.agudelo@viva.gov.co</t>
  </si>
  <si>
    <t xml:space="preserve"> $                                  6.900.565</t>
  </si>
  <si>
    <t>INGENIERO(A)</t>
  </si>
  <si>
    <t>PROFESIONAL UNIVERSITARIO TECNOLOGIA</t>
  </si>
  <si>
    <t>JOSE MAURICIO MESA RESTREPO</t>
  </si>
  <si>
    <t> 3438711</t>
  </si>
  <si>
    <t>Angela Botero Lopez</t>
  </si>
  <si>
    <t>jose.mesa@viva.gov.co</t>
  </si>
  <si>
    <t>PROFESIONAL UNIVERSITARIO DE PROYECTOS</t>
  </si>
  <si>
    <t>ANA MARIA BEDOYA OSPINA</t>
  </si>
  <si>
    <t>12 años</t>
  </si>
  <si>
    <t>9 meses</t>
  </si>
  <si>
    <t> 43259684</t>
  </si>
  <si>
    <t>Alejandro Lopera Gómez</t>
  </si>
  <si>
    <t>ana.bedoya@viva.gov.co</t>
  </si>
  <si>
    <t>PROFESIONAL UNIVERSITARIO EN COMUNICACIONES</t>
  </si>
  <si>
    <t>STPHANY  ZAPATA OCAMPO</t>
  </si>
  <si>
    <t>9 años</t>
  </si>
  <si>
    <t> 1128274782</t>
  </si>
  <si>
    <t>Luz Adriana Ocampo</t>
  </si>
  <si>
    <t>stphany.zapata@viva.govco</t>
  </si>
  <si>
    <t>PROFESIONAL UNIVERSITARIO VIVIENDA Y HABITAT</t>
  </si>
  <si>
    <t>JOSE IGNACIO CANO MARIN</t>
  </si>
  <si>
    <t> 98549999</t>
  </si>
  <si>
    <t>Omaira Alvarez</t>
  </si>
  <si>
    <t>jose.cano@viva.gov.co</t>
  </si>
  <si>
    <t xml:space="preserve"> $                               16.100.309</t>
  </si>
  <si>
    <t>DIRECTOR CONTRO INTERNO</t>
  </si>
  <si>
    <t>LEISON FREYDER ROMAÑA ROMAÑA</t>
  </si>
  <si>
    <t>Yenifer Hinestroza</t>
  </si>
  <si>
    <t>leison.romana@viva.gov.co</t>
  </si>
  <si>
    <t xml:space="preserve"> $                               11.203.336</t>
  </si>
  <si>
    <t>JEFE DE COMUNICACIONES</t>
  </si>
  <si>
    <t xml:space="preserve">ARIEL EDUARDO ECHEVERRY CORREA </t>
  </si>
  <si>
    <t>Dora Serna Cardona</t>
  </si>
  <si>
    <t>ariel.echeverri@viva.gov.co</t>
  </si>
  <si>
    <t>ADMINISTRADOR(A) PÚBLICO</t>
  </si>
  <si>
    <t>PROFESIONAL UNIVERSITARIO DE  BIENES Y SERVICIOS</t>
  </si>
  <si>
    <t>CINDY MELISSA BUSTAMANTE MORALES</t>
  </si>
  <si>
    <t>melissa.bustamante@viva.gov.co</t>
  </si>
  <si>
    <t>INGENIERO(A) INDUSTRIAL</t>
  </si>
  <si>
    <t>PROFESIONAL U. DE SST</t>
  </si>
  <si>
    <t xml:space="preserve">ANDRES FELIPE ZAPATA CORREA </t>
  </si>
  <si>
    <t xml:space="preserve">2 años </t>
  </si>
  <si>
    <t>11 meses</t>
  </si>
  <si>
    <t>Augusto Zapata Zapata</t>
  </si>
  <si>
    <t>andres.zapata@viva.gov.co</t>
  </si>
  <si>
    <t>JESSICA QUIROZ  GARCIA</t>
  </si>
  <si>
    <t>6 meses</t>
  </si>
  <si>
    <t>Sebastian Herrera Cadavid</t>
  </si>
  <si>
    <t>jessica.quiroz@viva.gov.co</t>
  </si>
  <si>
    <t>HERNANDO FABIO PATIÑO ARISTIZABAL</t>
  </si>
  <si>
    <t>Juan Felipe Patiño</t>
  </si>
  <si>
    <t>hernando.patino@viva.gov.co</t>
  </si>
  <si>
    <t xml:space="preserve"> $                                  2.824.591</t>
  </si>
  <si>
    <t xml:space="preserve">CONDUCTOR    </t>
  </si>
  <si>
    <t>DAYANA ANDREA MORALES LOAIZA</t>
  </si>
  <si>
    <t>Maria Elizabeth Loaiza Salazar</t>
  </si>
  <si>
    <t>dayana.morales@viva.gov.co</t>
  </si>
  <si>
    <t>GLORIA MARIA VELASQUEZ DUQUE</t>
  </si>
  <si>
    <t xml:space="preserve">3 años </t>
  </si>
  <si>
    <t>5 meses</t>
  </si>
  <si>
    <t>Alfonso Duque</t>
  </si>
  <si>
    <t>gloria.velasquez@viva.gov.co</t>
  </si>
  <si>
    <t>PROFESIONAL UNIVERSITARIO TITULACION</t>
  </si>
  <si>
    <t>MARYSOL GOEZ RUEDA</t>
  </si>
  <si>
    <t xml:space="preserve">10 años </t>
  </si>
  <si>
    <t>10 meses</t>
  </si>
  <si>
    <t>Carolina Goez Rueda</t>
  </si>
  <si>
    <t>marysol.goez@viva.gov.co</t>
  </si>
  <si>
    <t xml:space="preserve"> $                                  4.183.336</t>
  </si>
  <si>
    <t>TECNOLOGO(A) GESTION DOCUMENTAL</t>
  </si>
  <si>
    <t>TECNICO JURIDICO</t>
  </si>
  <si>
    <t>LAURA MARCELA ZAPATA CARO</t>
  </si>
  <si>
    <t>Cristian Alberto Gomez</t>
  </si>
  <si>
    <t>laura.zapata@viva.gov.co</t>
  </si>
  <si>
    <t>PROFESIONAL UNIVERSITARIO BIENES Y SERVICIOS</t>
  </si>
  <si>
    <t>MANUEL ALEJANDRO AGUIRRE GOMEZ</t>
  </si>
  <si>
    <t>Gloria Consuelo Gomez</t>
  </si>
  <si>
    <t>manuel.aguirre@viva.gov.co</t>
  </si>
  <si>
    <t xml:space="preserve"> $                                  8.617.952</t>
  </si>
  <si>
    <t>LICENCIADO EN CIENCIAS SOCIALES</t>
  </si>
  <si>
    <t>COORDINADOR DE GESTION DOCUMENTAL</t>
  </si>
  <si>
    <t>JUAN FELIPE BOLIVAR AGUDELO</t>
  </si>
  <si>
    <t>Luz Elena Agudelo Alvarez</t>
  </si>
  <si>
    <t>juan.bolivar@viva.gov.co</t>
  </si>
  <si>
    <t>PROFESIONAL UNIVERSITARIO PLANEACION</t>
  </si>
  <si>
    <t>SUSANA ANDREA GOMEZ ZAPATA</t>
  </si>
  <si>
    <t>Eucaris Zapata Osorno</t>
  </si>
  <si>
    <t>susana.gomez@viva.gov.co</t>
  </si>
  <si>
    <t>COORDINADORA DE GESTION ORGANIZACIONAL</t>
  </si>
  <si>
    <t>TATIANA ANDREA MAYA GUTIERREZ</t>
  </si>
  <si>
    <t>Daniela Maya Gutierrez</t>
  </si>
  <si>
    <t>tatiana.maya@viva.gov.co</t>
  </si>
  <si>
    <t>PROFESIONAL UNIVERSITARIO G.O</t>
  </si>
  <si>
    <t>LILIANA MARIA RINCON ALVAREZ</t>
  </si>
  <si>
    <t xml:space="preserve">6 años </t>
  </si>
  <si>
    <t>Monica Restrepo Rincon</t>
  </si>
  <si>
    <t>liliana.rincon@viva.gov.co</t>
  </si>
  <si>
    <t>TECNOLOGO(A) EN ADMINISTRACION</t>
  </si>
  <si>
    <t xml:space="preserve">AUXILIAR ADMINISTRATIVO   </t>
  </si>
  <si>
    <t>CAROLINA  SANTA GIRALDO</t>
  </si>
  <si>
    <t>3 meses</t>
  </si>
  <si>
    <t>Jorge Andres Santa Giraldo</t>
  </si>
  <si>
    <t>carolina.santa@viva.gov.co</t>
  </si>
  <si>
    <t>ADMINISTRADOR(A) DE NEGOCIOS</t>
  </si>
  <si>
    <t>ADMINISTRADOR DE PROYECTOS</t>
  </si>
  <si>
    <t>PAULA ANDREA GARCIA BEDOYA</t>
  </si>
  <si>
    <t>7 años</t>
  </si>
  <si>
    <t>Maria Ruby Bedoya Vergara</t>
  </si>
  <si>
    <t>paula.garcia@viva.gov.co</t>
  </si>
  <si>
    <t>PROFESIONAL UNIVERSITARIO NEGOCIOS</t>
  </si>
  <si>
    <t xml:space="preserve">JOSEPH  MARTINEZ PEREIRA </t>
  </si>
  <si>
    <t>Natalia Rada</t>
  </si>
  <si>
    <t>juridica14@viva.gov.co</t>
  </si>
  <si>
    <t>PROFESIONAL UNIVERSITARIO JURIDICO</t>
  </si>
  <si>
    <t>RODRIGO HERNANDEZ ALZATE</t>
  </si>
  <si>
    <t>rodrigo.hernandez@viva.gov.co</t>
  </si>
  <si>
    <t xml:space="preserve"> $                               17.528.158</t>
  </si>
  <si>
    <t>GERENTE</t>
  </si>
  <si>
    <t>ANDRES FELIPE PARDO SERNA</t>
  </si>
  <si>
    <t>AURORA HIGUITA</t>
  </si>
  <si>
    <t>felipe.pardo@viva.gov.co</t>
  </si>
  <si>
    <t>DIRECTOR DE PLANEACION</t>
  </si>
  <si>
    <t>LEIDY NATHALIE VALENCIA ZAPATA</t>
  </si>
  <si>
    <t>4 años</t>
  </si>
  <si>
    <t xml:space="preserve">4 meses </t>
  </si>
  <si>
    <t>Victor García Gomez</t>
  </si>
  <si>
    <t> 3122523801</t>
  </si>
  <si>
    <t>leidy.valencia@viva.gov.co</t>
  </si>
  <si>
    <t>DIRECTORA JURIDICA Y CONTROL INTERNO DISCIPLINARIO</t>
  </si>
  <si>
    <t>MARIA CAMILA ARBELAEZ</t>
  </si>
  <si>
    <t>3 años</t>
  </si>
  <si>
    <t>JOSE VASQUEZ</t>
  </si>
  <si>
    <t>camila.arbelaez@viva.gov.co</t>
  </si>
  <si>
    <t>ADMINISTRATIVA Y FINANCIERA (BIENES Y SERVICIOS)</t>
  </si>
  <si>
    <t>VICTOR HUGO PIEDRAHITA</t>
  </si>
  <si>
    <t xml:space="preserve">15 años </t>
  </si>
  <si>
    <t>Ana Maria Blandon Uribe</t>
  </si>
  <si>
    <t>victor.piedrahita@viva.gov.co</t>
  </si>
  <si>
    <t>DIRECTOR DE VIVIENDA Y HABITAT</t>
  </si>
  <si>
    <t>JONATHAN BUITRAGO MARIN</t>
  </si>
  <si>
    <t>CIELO MARIN QUINTERO</t>
  </si>
  <si>
    <t>jonathan.buitrago@viva.gov.co</t>
  </si>
  <si>
    <t>CONDUCTOR</t>
  </si>
  <si>
    <t>JUAN FERNANDO VALENCIA</t>
  </si>
  <si>
    <t>16 años</t>
  </si>
  <si>
    <t>juan.valencia@viva.gov.co</t>
  </si>
  <si>
    <t>JUAN FELIPE RESTREPO</t>
  </si>
  <si>
    <t>7 meses</t>
  </si>
  <si>
    <t>LINA MARIA RESTREPO</t>
  </si>
  <si>
    <t>juan.restrepo@viva.gov.co</t>
  </si>
  <si>
    <t>INGENIERO AMBIENTAL</t>
  </si>
  <si>
    <t>COORDINADOR DE PLANEACIÓN</t>
  </si>
  <si>
    <t>ANDRES CAMILO BERRIO RODRIGUEZ</t>
  </si>
  <si>
    <t>Estela Maria Rodriguez</t>
  </si>
  <si>
    <t>andres.berrio@viva.gov.co</t>
  </si>
  <si>
    <t>JEFE TALENTO HUMANO</t>
  </si>
  <si>
    <t>BEATRIZ EUGENIA RENDON</t>
  </si>
  <si>
    <t>Nelson Martinez Herrera</t>
  </si>
  <si>
    <t>beatriz.rendon@viva.gov.co</t>
  </si>
  <si>
    <t>JEFE DE TITULACIÓN</t>
  </si>
  <si>
    <t>LINA MARCELA CARDONA HENAO</t>
  </si>
  <si>
    <t>ANGELA MARIA HENAO</t>
  </si>
  <si>
    <t>lina.cardona@viva.gov.co</t>
  </si>
  <si>
    <t>COORDINADORA FINANCIERA</t>
  </si>
  <si>
    <t>CARLOS ALBERTO ZAPATA ZAPATA</t>
  </si>
  <si>
    <t xml:space="preserve">10 meses </t>
  </si>
  <si>
    <t>ELIANA ZAPATA</t>
  </si>
  <si>
    <t>carlos.zapata@viva.gov.co</t>
  </si>
  <si>
    <t>DIRECTOR ADMINISTRATIVO Y FINANCIERO</t>
  </si>
  <si>
    <t>MARCELA VERGARA ARIAS</t>
  </si>
  <si>
    <t>2 meses</t>
  </si>
  <si>
    <t>Mateo Londoño</t>
  </si>
  <si>
    <t> 3158589436</t>
  </si>
  <si>
    <t>marcela.vergara@viva.gov.co</t>
  </si>
  <si>
    <t>SOCIOLOGO(A)</t>
  </si>
  <si>
    <t>COORDINADORA GESTION SOCIO CULTURAL Y CENRO DE P.</t>
  </si>
  <si>
    <t>MARIO ZULUAGA TOBON</t>
  </si>
  <si>
    <t>Deisy Ruiz</t>
  </si>
  <si>
    <t>mario.zuluaga@viva.gov.co</t>
  </si>
  <si>
    <t xml:space="preserve"> $                                  8.484.413</t>
  </si>
  <si>
    <t>INGENIERO(A) SISTEMAS</t>
  </si>
  <si>
    <t>COORDINADOR DE T.I</t>
  </si>
  <si>
    <t>LAURA MANUELA OCHOA</t>
  </si>
  <si>
    <t>Lina Marcela Pérez Restrepo</t>
  </si>
  <si>
    <t> 3117831804</t>
  </si>
  <si>
    <t>laura.ochoa@viva.gov.co</t>
  </si>
  <si>
    <t>JUAN PABLO ZAPATA SUAREZ</t>
  </si>
  <si>
    <t xml:space="preserve">11 años </t>
  </si>
  <si>
    <t>BEATRIZ GUERRERO</t>
  </si>
  <si>
    <t>subregionoriente@viva.gov.co</t>
  </si>
  <si>
    <t>PROFESIONAL UNIVERSITARIO DE PLANEACION</t>
  </si>
  <si>
    <t>CARLOS ENRIQUE HERNANDEZ PEREZ</t>
  </si>
  <si>
    <t>Bibiana Hernández</t>
  </si>
  <si>
    <t>carlos.hernandez@viva.gov.co</t>
  </si>
  <si>
    <t>COORDINADOR DE VIVIENDA Y HABITAT</t>
  </si>
  <si>
    <t>ELIZABETH LOPERA ZAPATA</t>
  </si>
  <si>
    <t> 1037601055</t>
  </si>
  <si>
    <t xml:space="preserve">URIEL ESTEBAN SERNA </t>
  </si>
  <si>
    <t>elizabeth.lopera@viva.gov.co</t>
  </si>
  <si>
    <t>PROFESIONAL UNIVERSITARIA DE PRESUPUESTO</t>
  </si>
  <si>
    <t>SARA BAENA MONTOYA</t>
  </si>
  <si>
    <t>PROFESIONAL UNIVERSITARIA DE REGALIAS</t>
  </si>
  <si>
    <t>JHOJANNA GRANADOS</t>
  </si>
  <si>
    <t>Fredy Humberto Grisales Prisco</t>
  </si>
  <si>
    <t>jhojanna.granados@viva.gov.co</t>
  </si>
  <si>
    <t>PROFESIONAL UNIVERSITARIA DE TESORERIA</t>
  </si>
  <si>
    <t>BETTY KATHERYNE GARRIDO PALMA</t>
  </si>
  <si>
    <t>betty.garrido@viva.gov.co</t>
  </si>
  <si>
    <t>PROFESIONAL UNIVERSITARIA DE CONTABILIDAD</t>
  </si>
  <si>
    <t>CLAUDIA MARCELA RAMIREZ ECHEVERRY</t>
  </si>
  <si>
    <t xml:space="preserve">Paulina Quiceno Ramírez </t>
  </si>
  <si>
    <t>claudia.ramirez@viva.gov.co</t>
  </si>
  <si>
    <t>ADMINISTRADORA PUBLICA</t>
  </si>
  <si>
    <t>JEFE DE NEGOCIOS</t>
  </si>
  <si>
    <t xml:space="preserve">ERIKA ANDREA OSORIO GOMEZ </t>
  </si>
  <si>
    <t xml:space="preserve">DIANA MILENA OSORIO </t>
  </si>
  <si>
    <t>gestiondocumental@viva.gov.co</t>
  </si>
  <si>
    <t>AUXILIAR DE ARCHIVO</t>
  </si>
  <si>
    <t>SARA MURILLO HENAO</t>
  </si>
  <si>
    <t>SARA.MURILLO@VIVA.GOV.CO</t>
  </si>
  <si>
    <t>PROFESIONAL UNIVERSITARIO JURIDICA</t>
  </si>
  <si>
    <t>DIANA LUCIA HERNANDEZ DEVIA</t>
  </si>
  <si>
    <t>DIANA.HERNANDEZ@VIVA.GOV.CO</t>
  </si>
  <si>
    <t>COORDINADORA JURIDICA</t>
  </si>
  <si>
    <t>DANNY ESTIVEN NARANJO ESTRADA</t>
  </si>
  <si>
    <t>NDANNYESTIVEN@GMAIL.COM</t>
  </si>
  <si>
    <t>TECNOLOGO EN CONSTRUCCIONES DE ACABADOS ARQUITECTONICOS</t>
  </si>
  <si>
    <t>PRACTICANTE CONTROL INTERNO</t>
  </si>
  <si>
    <t>lady.alzate@viva.gov.co</t>
  </si>
  <si>
    <t>PRACTICANTE JURIDICA Y CID</t>
  </si>
  <si>
    <t>ASEAR</t>
  </si>
  <si>
    <t>VANESA VELEZ MARTINEZ</t>
  </si>
  <si>
    <t>NINFA MARTINEZ</t>
  </si>
  <si>
    <t>vanevelez20@gmail.com</t>
  </si>
  <si>
    <t>TERCERO</t>
  </si>
  <si>
    <t>SERVICIOS GENERALES</t>
  </si>
  <si>
    <t>CLAUDIA PATRICIA GUERRA CARDONA</t>
  </si>
  <si>
    <t>ESTEFANY JOHANA HIGUITA GUERRA</t>
  </si>
  <si>
    <t>guerrajhonathan612@gmail.com</t>
  </si>
  <si>
    <t>JOHANA HINCAPIE</t>
  </si>
  <si>
    <t>VITALINA HINCAPIE</t>
  </si>
  <si>
    <t>yohana8223@hotmail.com</t>
  </si>
  <si>
    <t>VIGILANCIA</t>
  </si>
  <si>
    <t>EDWIN ZAPATA GRANDA</t>
  </si>
  <si>
    <t>MEDELLIN</t>
  </si>
  <si>
    <t>DIANA LUCIA HENAO</t>
  </si>
  <si>
    <t>REEMBOLSABLES</t>
  </si>
  <si>
    <r>
      <rPr>
        <b/>
        <sz val="11"/>
        <color rgb="FF000000"/>
        <rFont val="Calibri"/>
        <family val="2"/>
      </rPr>
      <t xml:space="preserve"> VALOR DEL CONTRATO
</t>
    </r>
    <r>
      <rPr>
        <b/>
        <sz val="8"/>
        <color rgb="FF000000"/>
        <rFont val="Calibri"/>
        <family val="2"/>
      </rPr>
      <t>(SIN REEMBOLSABLES)</t>
    </r>
  </si>
  <si>
    <t>DIRECCION ADMINISTRATIVA Y FINANCIERA</t>
  </si>
  <si>
    <t>DIRECCION DE PROYECTOS</t>
  </si>
  <si>
    <t>RETEN SOCIAL</t>
  </si>
  <si>
    <t>JEFATURA DE COMUNICACIONES</t>
  </si>
  <si>
    <t>DIRECTOR CONTROL INTERNO</t>
  </si>
  <si>
    <t>DIRECCION DE CONTROL INTERNO</t>
  </si>
  <si>
    <t xml:space="preserve">ARIEL EDUARDO ECHEVERRI CORREA </t>
  </si>
  <si>
    <t>JEFATURA DE TALENTO HUMANO</t>
  </si>
  <si>
    <t>DIRECCION DE VIVIENDA Y HABITAT</t>
  </si>
  <si>
    <t>DIRECCION JURIDICA</t>
  </si>
  <si>
    <t>DIRECCION DE PLANEACION</t>
  </si>
  <si>
    <t>CARLOS MARIO ZULUAGA</t>
  </si>
  <si>
    <t>ADMINISTRADOR DE EMPRESAS- ABOGADO</t>
  </si>
  <si>
    <t>STPHANY ZAPATA OCAMPO</t>
  </si>
  <si>
    <t>COORDINADOR DE SUBSIDIOS</t>
  </si>
  <si>
    <t>MARIA CAMILA ARBELAEZ ALVAREZ</t>
  </si>
  <si>
    <t>JEFE DE TITULACION Y ESCRITURACION</t>
  </si>
  <si>
    <t>JEFATURA DE TITULACION Y ESCRITURACION</t>
  </si>
  <si>
    <t>VICTOR HUGO PIEDRAHITA ROBLEDO</t>
  </si>
  <si>
    <t>CONDUCTOR DE REPRESENTACION</t>
  </si>
  <si>
    <t>JUAN FERNANDO VALENCIA MARTINEZ</t>
  </si>
  <si>
    <t>DIRECTOR DE PROYECTOS</t>
  </si>
  <si>
    <t>JUAN FELIPE RESTREPO RODRIGUEZ</t>
  </si>
  <si>
    <t>COORDINADOR DE GESTIÓN ORGANIZACIONAL</t>
  </si>
  <si>
    <t>ELLI GIOVANA MANCO QUIROZ</t>
  </si>
  <si>
    <t xml:space="preserve">COORDINADORA GESTION SOCIO CULTURAL </t>
  </si>
  <si>
    <t>CLAUDIA MARCELA RAMIREZ ECHEVERRI</t>
  </si>
  <si>
    <t>JEFATURA DE NEGOCIOS</t>
  </si>
  <si>
    <t xml:space="preserve">ERICA ANDREA OSORIO GOMEZ </t>
  </si>
  <si>
    <t>INGENIERA ADMINISTRADORA</t>
  </si>
  <si>
    <t>leon.serna@viva.gov.co</t>
  </si>
  <si>
    <t>MARIA MARLENY OROZCO ZULUAGA</t>
  </si>
  <si>
    <t>maria.orozco@viva.gov.co</t>
  </si>
  <si>
    <t>DIRECTORA ADMINISTRATIVA Y FIANNCIERA</t>
  </si>
  <si>
    <t>karen.botero@viva.gov.co</t>
  </si>
  <si>
    <t xml:space="preserve">PROFESIONAL UNIVERSITARIO DE GESTION SOCIOCULTURAL </t>
  </si>
  <si>
    <t>JORGE ENRIQUE MEJIA SALAZAR</t>
  </si>
  <si>
    <t>jorge.mejia@viva.gov.co</t>
  </si>
  <si>
    <t>PROFESIONAL UNIVERSITARIO FINANCIERO</t>
  </si>
  <si>
    <t>LUISA MARIA CARDENAS QUINTERO</t>
  </si>
  <si>
    <t>AGOBADA</t>
  </si>
  <si>
    <t>JUAN CAMILO CHAMORRO RUIZ</t>
  </si>
  <si>
    <t>juan.chamorro@viva.gov.co</t>
  </si>
  <si>
    <t xml:space="preserve">ABOGADO </t>
  </si>
  <si>
    <t>ELIZABETH ORREGO PEREZ</t>
  </si>
  <si>
    <t>elizabeth.orrego@viva.gov.co</t>
  </si>
  <si>
    <t>JEFE DE TALENTO HUMANO</t>
  </si>
  <si>
    <t>SOFIA SERRANO SHEIBLER</t>
  </si>
  <si>
    <t>DIANA CAROLINA RUIZ ROJAS</t>
  </si>
  <si>
    <t>dianaruizfua@gmail.com</t>
  </si>
  <si>
    <t>naderc0220@gmail.com</t>
  </si>
  <si>
    <t>COORDINADOR ADMINISTRATIVO</t>
  </si>
  <si>
    <t>RICARDO VALENCIA SALDARRIAGA</t>
  </si>
  <si>
    <t>valenciaricardo87@hotmail.com</t>
  </si>
  <si>
    <t>COORDINADOR DE PLANEACION</t>
  </si>
  <si>
    <t>YENY EDITH GIL PEREZ</t>
  </si>
  <si>
    <t>yeny-egp@hotmail.com</t>
  </si>
  <si>
    <t>PROFESIONAL UNIVERSITAARIO DE PROYECTOS</t>
  </si>
  <si>
    <t>ADMINISTRADORA DE EMPRESAS</t>
  </si>
  <si>
    <t>JUAN CARLOS VALENCIA LOPEZ</t>
  </si>
  <si>
    <t>juank2711@gmail.com</t>
  </si>
  <si>
    <t>PROFEISONAL UNIVERSITARIO BIENES Y SERVICIOS</t>
  </si>
  <si>
    <t>GLORIA ELENA GIL GIRALDO</t>
  </si>
  <si>
    <t>golla28@hotmail.com</t>
  </si>
  <si>
    <t>lauraochoaperez89@gmail.com</t>
  </si>
  <si>
    <t>PROFESIONAL UNIVERSITARIO DE VIVIENDA Y HABITAT</t>
  </si>
  <si>
    <t>ISABEL CRISTINA CARVAJAL SEPULVEDA</t>
  </si>
  <si>
    <t>ABRAHAM QUIROZ FIGUEROA</t>
  </si>
  <si>
    <t>abrahamdavidquirozf@gmail.com</t>
  </si>
  <si>
    <t>TECNOLOGO EN CONSTRUCCIONES CIVILEES</t>
  </si>
  <si>
    <t>PRACTICANTE PROYECTOS</t>
  </si>
  <si>
    <t>JORGE ANDRES GRISALES HERRERA</t>
  </si>
  <si>
    <t>jorgeandressoftware@gmail.com</t>
  </si>
  <si>
    <t>TECNOLOGO EN DESARROLLO DE SOFTWARE</t>
  </si>
  <si>
    <t>PRACTICANTE SISTEMAS</t>
  </si>
  <si>
    <t>diegoospina79@gmail.com</t>
  </si>
  <si>
    <t>PROFESIONAL DE APOYO JURIDICO</t>
  </si>
  <si>
    <t>dargarin78 64gmail.com</t>
  </si>
  <si>
    <t>INGENIERO SANITARIO</t>
  </si>
  <si>
    <t>PROFESIONAL DE APOYO MANDATO</t>
  </si>
  <si>
    <t>JUAN GONZALO SIERRA ARANGO</t>
  </si>
  <si>
    <t>juan.sierra.arango@gmail.com</t>
  </si>
  <si>
    <t>ADMINISTRADOR DE NEGOCIOS</t>
  </si>
  <si>
    <t>PROFESIONAL DE APOYO BIENES Y SERVICIOS</t>
  </si>
  <si>
    <t>va.organizacional@gmail.com</t>
  </si>
  <si>
    <t>PROFESIONAL DE APOYO TALENTO HUMANO</t>
  </si>
  <si>
    <t>HERGIDIA DEL SOCORRO CUARTAS RAMIREZ</t>
  </si>
  <si>
    <t>hergicuartas@gmail.com</t>
  </si>
  <si>
    <t>LUISA MANUELA TOBON GOMEZ</t>
  </si>
  <si>
    <t>mtobonabogada18@gmail.com</t>
  </si>
  <si>
    <t>anvela2@hotmail.com</t>
  </si>
  <si>
    <t>MONICA ROMELIA HINESTROZA ANGEL</t>
  </si>
  <si>
    <t>monik-0902@hotmail.com</t>
  </si>
  <si>
    <t>LEIDY JOVHANA HERRERA MONTOYA</t>
  </si>
  <si>
    <t>leidy1218@gmail.com</t>
  </si>
  <si>
    <t>PROFESIONAL DE APOYO FINANCIERO</t>
  </si>
  <si>
    <t>jeissoncstriloona@gmail.com</t>
  </si>
  <si>
    <t>WILLMAR ENRIQUE PALACIOS GONZALEZ</t>
  </si>
  <si>
    <t>wepg25@gmail.com</t>
  </si>
  <si>
    <t>TECNOLOGO EN GESTION CONTABLE</t>
  </si>
  <si>
    <t>eliana.gomez3@udea.edu.co</t>
  </si>
  <si>
    <t>estefania.valencia@hotmail.com</t>
  </si>
  <si>
    <t>CIENCIA DE LA INFORMACION Y LA DOCUMENTACION BIBLIOTECOLOGIA Y ARCHIVISTICA</t>
  </si>
  <si>
    <t>PROFESIONAL DE APOYO GESTION DOCUMENTAL</t>
  </si>
  <si>
    <t>ARACELLY LOPERA LOPERA</t>
  </si>
  <si>
    <t>PROFESIONAL DE APOYO PLANEACION</t>
  </si>
  <si>
    <t>ildy.@yahoo.com.</t>
  </si>
  <si>
    <t>juandamejia2@hotmail.com</t>
  </si>
  <si>
    <t>INGENIERO AGRONOMO, ESPECIALISTA EN GERENCIA DE PROYECTOS</t>
  </si>
  <si>
    <t>PROFESIONAL DE APOYO VIVIENDA Y HABITAT</t>
  </si>
  <si>
    <t>VERONICA MORALES BOHORQUEZ</t>
  </si>
  <si>
    <t>veromorab@gmail.com</t>
  </si>
  <si>
    <t>PROFESIONAL DE APOYO FIANNCIERO</t>
  </si>
  <si>
    <t>VALENTINA PIEDRAHITA YEPES</t>
  </si>
  <si>
    <t>v.piedrahitay@gmail.com</t>
  </si>
  <si>
    <t>ADMINISTRADOR COMERCIAL DE MERCADEO</t>
  </si>
  <si>
    <t>sebas870414@hotmail.com</t>
  </si>
  <si>
    <t>INGENIERO FINANCIERO</t>
  </si>
  <si>
    <t>PROFESIONAL DE APOYO NEGOCIOS</t>
  </si>
  <si>
    <t>WILLIAM DE JESUS GOMEZ SALAZAR</t>
  </si>
  <si>
    <t>williamgomezsalazar@yahoo.com</t>
  </si>
  <si>
    <t>DIANA CATERYNE CASTRILLON SANTA MARIA</t>
  </si>
  <si>
    <t>dianaksantaria1020@gmail.com</t>
  </si>
  <si>
    <t>FABIO ALBEIRO GOMEZ BETANCUR</t>
  </si>
  <si>
    <t>fabiogomez3@gmail.com</t>
  </si>
  <si>
    <t>FREDY ANTONIO RIVERA JIMENEZ</t>
  </si>
  <si>
    <t>fantoniorj@gmail.com</t>
  </si>
  <si>
    <t>INGENIERO CATASTRIAL Y GEODESIA</t>
  </si>
  <si>
    <t>PROFESIONAL DE APOYO TITULACION</t>
  </si>
  <si>
    <t>YEIDI MARYORI SUAREZ RODRIGUEZ</t>
  </si>
  <si>
    <t>maryorisuarez@yahoo.es</t>
  </si>
  <si>
    <t>JOSEPH MARTINEZ PEREIRA</t>
  </si>
  <si>
    <t>joseph.martinez@viva.gov.co</t>
  </si>
  <si>
    <t>PAULA ANDREA VARGAS GONZALEZ</t>
  </si>
  <si>
    <t>paulavargas26@gmail.com</t>
  </si>
  <si>
    <t>carosastoque@gmail.com</t>
  </si>
  <si>
    <t>martyu20@gmail.com</t>
  </si>
  <si>
    <t>SPICOLOGA</t>
  </si>
  <si>
    <t>STEFANIA ZAPATA GRISALES</t>
  </si>
  <si>
    <t>stefaniazapatagrisales@gmail.com</t>
  </si>
  <si>
    <t>TECNOLOGA EN SISTEMAS</t>
  </si>
  <si>
    <t>PROFESIONAL DE APOYO SISTEMAS</t>
  </si>
  <si>
    <t>MARIA CAMILA ARIAS TABARES</t>
  </si>
  <si>
    <t>mariacamilaariastabares@gmail.com</t>
  </si>
  <si>
    <t>SONIA CRISTINA JARAMILLO DIEZ</t>
  </si>
  <si>
    <t>cristinad10@hotmail.es</t>
  </si>
  <si>
    <t>WILSON ALONSO RESTREPO FLOREZ</t>
  </si>
  <si>
    <t>wilsonrestrepoflorez@gmail.com</t>
  </si>
  <si>
    <t>JUAN PABLO JARAMILLO MANRIQUE</t>
  </si>
  <si>
    <t>juanpap2001@gmail.com</t>
  </si>
  <si>
    <t>ARMANDO LEON BUILES GOMEZ</t>
  </si>
  <si>
    <t>arbui65@gmail.com</t>
  </si>
  <si>
    <t>DIEGO ALONSO MARIN GOMEZ</t>
  </si>
  <si>
    <t>diegomarin@gmail.com</t>
  </si>
  <si>
    <t>PROFESIONAL EN COMERCIO EXTERIOR</t>
  </si>
  <si>
    <t>PROFESIONAL DE APOYO ENLACE</t>
  </si>
  <si>
    <t>JEAN JOSE VEGA BOHORQUEZ</t>
  </si>
  <si>
    <t>jjvegab77@yahoo.es</t>
  </si>
  <si>
    <t>PROFESIONAL DE APOYO PROYECTOS</t>
  </si>
  <si>
    <t>monicapatricia1212@hotmail.com</t>
  </si>
  <si>
    <t>TRABAJADORA SOCIAL</t>
  </si>
  <si>
    <t>ENLACE AREA METROPOLITANA</t>
  </si>
  <si>
    <t>PAOLA ANDREA CARDONA RESTREPO</t>
  </si>
  <si>
    <t>pa.cardonarestrepo@gmail.com</t>
  </si>
  <si>
    <t>TECNOLOGA EN GESTION</t>
  </si>
  <si>
    <t>b.arqjacobo@gmail.com</t>
  </si>
  <si>
    <t>PAULO CESAR ROJAS OLARTE</t>
  </si>
  <si>
    <t>paulocesarrojasolarte@gmail.com</t>
  </si>
  <si>
    <t>jorgesalazarramirez@gmail.com</t>
  </si>
  <si>
    <t>MADELYN  JULIET TABARES ACEVEDO</t>
  </si>
  <si>
    <t>madetabares@gmail.com</t>
  </si>
  <si>
    <t>ALEJANDRA MARIA REYES CARDONA</t>
  </si>
  <si>
    <t>alejamariareyes80@gmail.com</t>
  </si>
  <si>
    <t>PROFESIONAL DE APOYO JURIDICA</t>
  </si>
  <si>
    <t>LEON FERNANDO CORREA ALVAREZ</t>
  </si>
  <si>
    <t>leonalvarez4031@gmail.com</t>
  </si>
  <si>
    <t>ADMINSITRADOR DE EMPRESAS</t>
  </si>
  <si>
    <t>ANA MARITZA LEMUS PEREA</t>
  </si>
  <si>
    <t>mary8623@hotmail.es</t>
  </si>
  <si>
    <t>TECNICO EN CONSTRUCCION DE EDIFICIOS</t>
  </si>
  <si>
    <t>DANIEL FELIPE CASTAÑO SANTA</t>
  </si>
  <si>
    <t>defecasa15@hotmail.com</t>
  </si>
  <si>
    <t>TECNOLOGO EN RECURSOS NATURALES</t>
  </si>
  <si>
    <t>DELIO ALEXANDER HINCAPIE ARISTIZABAL</t>
  </si>
  <si>
    <t>deliohincapie@hotmail.es</t>
  </si>
  <si>
    <t>ESTUDIANTE DE CONTADURIA</t>
  </si>
  <si>
    <t>ARLEX DE JESUS MEJIA HOYOS</t>
  </si>
  <si>
    <t>lexmho@gmail.com</t>
  </si>
  <si>
    <t>perezuribe@hotmail.com</t>
  </si>
  <si>
    <t>PROFESIONAL SOCIAL</t>
  </si>
  <si>
    <t>JULIANA RAMOS  COLORADO</t>
  </si>
  <si>
    <t>juliramos15@gmail.com</t>
  </si>
  <si>
    <t>LIZETH HELENA GUEVARA ORTIZ</t>
  </si>
  <si>
    <t>leguevar@unal.edu.co</t>
  </si>
  <si>
    <t>JESUS EDUARDO SALAZAR COLLAZOS</t>
  </si>
  <si>
    <t>jeduardosalazar@yahoo.es</t>
  </si>
  <si>
    <t>yesidbernal@hotmail.com</t>
  </si>
  <si>
    <t>TECNOLOGIA EN SEGURIDAD Y SALUD EN EL TRABAJO</t>
  </si>
  <si>
    <t>yorleidy310@hotmail.com</t>
  </si>
  <si>
    <t>MARY LUZ MARIN MARTINEZ</t>
  </si>
  <si>
    <t>maryderechoudea@yahoo.com</t>
  </si>
  <si>
    <t>johannavl14@gmail.com</t>
  </si>
  <si>
    <t>juan.est512@gmail.com</t>
  </si>
  <si>
    <t>PROFEESIONAL DE APOYO VIVIENDA Y HABITAT</t>
  </si>
  <si>
    <t>DAVID STEVEN BADILLO GUTIERREZ</t>
  </si>
  <si>
    <t>stevenba895@gmail.com</t>
  </si>
  <si>
    <t>TOPOGRAFO</t>
  </si>
  <si>
    <t>YULIETTE GOEZ ARISTIZABAL</t>
  </si>
  <si>
    <t>yuliettgoeza@gmail.com</t>
  </si>
  <si>
    <t>DIANA MARCELA GUTIERREZ ARANGO</t>
  </si>
  <si>
    <t>marce.gutierrez90@gmail.co</t>
  </si>
  <si>
    <t>JHON ALEXANDER CORRALES PEREZ</t>
  </si>
  <si>
    <t>corrales1152@gmail.com</t>
  </si>
  <si>
    <t>CARLOS ANDRES MONTOYA PARDO</t>
  </si>
  <si>
    <t>campardo07@yahoo.com</t>
  </si>
  <si>
    <t>PROFESIONAL DE APOYO COMUNICACIONES</t>
  </si>
  <si>
    <t>ALEJANDRO VASQUEZ ACEVEDO</t>
  </si>
  <si>
    <t>vasquezacevedoalejandro@gmail.com</t>
  </si>
  <si>
    <t>ESTUDIANTE ADMINISTRACION DE EMPRESAS</t>
  </si>
  <si>
    <t>PRACTICANTE DE APOYO NEGOCIOS</t>
  </si>
  <si>
    <t>ANDRES GOMEZ LLANO</t>
  </si>
  <si>
    <t>andres.g.llano@gmail.com</t>
  </si>
  <si>
    <t>PROFESIONAL DE APOYO CENTRO DE PENSAMIENTO</t>
  </si>
  <si>
    <t>ALEJANDRO ANGULO CARDONA</t>
  </si>
  <si>
    <t>alejandroangulocardona@gmail.com</t>
  </si>
  <si>
    <t>TECNICO PROFESIONAL EN PUBLICIDAD</t>
  </si>
  <si>
    <t>ROBERT QUINTERO MONTOYA</t>
  </si>
  <si>
    <t>robertquinterom@gmail.com</t>
  </si>
  <si>
    <t>NGENIERO CIVIL</t>
  </si>
  <si>
    <t>VALERIA GIRALDO QUINTERO</t>
  </si>
  <si>
    <t>vale.giraldo99@hotmail.com</t>
  </si>
  <si>
    <t>rosanaestrada7@gmail.com</t>
  </si>
  <si>
    <t>CONSTRUCTORA CIVIL</t>
  </si>
  <si>
    <t>JUDITH DEL SOCORRO VARELA</t>
  </si>
  <si>
    <t>judth.varelas@gmail.com</t>
  </si>
  <si>
    <t>rios.loaiza05@gmail.com</t>
  </si>
  <si>
    <t>SORELLY VILLEGAS  GIRALDO</t>
  </si>
  <si>
    <t>sorely-15@hotmail.com</t>
  </si>
  <si>
    <t>TECNICO EN RECURSOS HUMANOS</t>
  </si>
  <si>
    <t>lmnaranjo1209@gmail.com</t>
  </si>
  <si>
    <t>duque69@hotmail.com</t>
  </si>
  <si>
    <t>daniela281194@hotmail.com</t>
  </si>
  <si>
    <t>PUBLICIDAD</t>
  </si>
  <si>
    <t>JUAN JOSE BOZON VELASQUEZ</t>
  </si>
  <si>
    <t>juanjosebozon.@hotmail.com</t>
  </si>
  <si>
    <t>ESNEIDER GONZALEZ ALVAREZ</t>
  </si>
  <si>
    <t>neider.06.ga@gmail.com</t>
  </si>
  <si>
    <t>TECNICO EN CONSTRUCCION DE EDIFICACIONES</t>
  </si>
  <si>
    <t>ANDRES ALONSO KINGLER URRUTIA</t>
  </si>
  <si>
    <t>alonso.kingler@gmail.com</t>
  </si>
  <si>
    <t>dani452-@hotmail.com</t>
  </si>
  <si>
    <t>APOYO DE TITULACION</t>
  </si>
  <si>
    <t>ALEJANDRA OCAMPO CAÑAS</t>
  </si>
  <si>
    <t>aocampocanas@gmail.com</t>
  </si>
  <si>
    <t>PSICOLOGOA</t>
  </si>
  <si>
    <t>LEIDY YULIANA PEREZ CALDERON</t>
  </si>
  <si>
    <t>leidypercale4@gmail.com</t>
  </si>
  <si>
    <t>DESARROLLO GRAFICO DE PROYECTO DE ARQUITECTURA E INGENIERIA</t>
  </si>
  <si>
    <t>PROFESIONAL DE APYO PROYECTOS</t>
  </si>
  <si>
    <t>JAVIER FELIPE SERNA BURITICA</t>
  </si>
  <si>
    <t>jafesernab@gmail.com</t>
  </si>
  <si>
    <t>PROFESIONAL DE APOYO DIRECCION DE PROYECTOS</t>
  </si>
  <si>
    <t>MIRIAM CRISTINA CASTAÑEDA</t>
  </si>
  <si>
    <t>cristi-castaneda@yahoo.com</t>
  </si>
  <si>
    <t>SANTIAGO GOMEZ ZULUAGA</t>
  </si>
  <si>
    <t>sgomeza1993@gmail.com</t>
  </si>
  <si>
    <t>PROFESIONAL EN MERCADEO</t>
  </si>
  <si>
    <t>ANA MARIA LORA OSORIO</t>
  </si>
  <si>
    <t>anainfancia2016@gmail.com</t>
  </si>
  <si>
    <t>ELIZABETH JARAMILLO QUINTERO</t>
  </si>
  <si>
    <t>elijara01@yahoo.es</t>
  </si>
  <si>
    <t>TECNICO ROFESIONAL EN DELINEANTE Y DISEÑO  DE INGENIERIA</t>
  </si>
  <si>
    <t>escobarcristina4@gmail.com</t>
  </si>
  <si>
    <t>juan.camilo.hz@gmail.com</t>
  </si>
  <si>
    <t>LINA MARIA CASTAÑO MONTOYA</t>
  </si>
  <si>
    <t>linamariacm15@hotmail.com</t>
  </si>
  <si>
    <t>SANTIAGO ALVIAR GALEANO</t>
  </si>
  <si>
    <t>santyverho@gmail.com</t>
  </si>
  <si>
    <t xml:space="preserve">ARQUITECTO </t>
  </si>
  <si>
    <t>amunozacevedo@gmail.com</t>
  </si>
  <si>
    <t>SANDRA MILENA URAN ARANGO</t>
  </si>
  <si>
    <t>sandrauran28@hotmailc.l</t>
  </si>
  <si>
    <t>PROFESIONAL DE APOYO CONTROL INTERNO</t>
  </si>
  <si>
    <t>DIDIER GIOVANI MORENO HERNANDEZ</t>
  </si>
  <si>
    <t>didiermh927@gmail.com</t>
  </si>
  <si>
    <t>ARLEDYS YOLANY DIAZ HERNANDEZ</t>
  </si>
  <si>
    <t>yolanydiazhernandez@gmail.com</t>
  </si>
  <si>
    <t>TECNOLOGA EN CONSTRUCCION</t>
  </si>
  <si>
    <t>sebastianh.c@hotmail.com</t>
  </si>
  <si>
    <t>NARDA ISABEL GALLO LOPEZ</t>
  </si>
  <si>
    <t>isa0292@hotmail.com</t>
  </si>
  <si>
    <t>COMUNICADORA SOCIAL</t>
  </si>
  <si>
    <t>DANIEL FELIPE SALAZAR FRANCO</t>
  </si>
  <si>
    <t>danisalafran@hotmail.com</t>
  </si>
  <si>
    <t>ANALISTA EN DESARROLLO DE SISTEMAS</t>
  </si>
  <si>
    <t>JUAN MAURICIO OSPINA TABORA</t>
  </si>
  <si>
    <t>jumasota1021@gmail.com</t>
  </si>
  <si>
    <t>TECNOLOGO EN AGRIMENSURA Y CATASTRO</t>
  </si>
  <si>
    <t>SERGIO DE JESUS HIGUITA VARGAS</t>
  </si>
  <si>
    <t>serhiguita@yahoo.com</t>
  </si>
  <si>
    <t>jcarlosqz@gmail.com</t>
  </si>
  <si>
    <t>wilmar5408@gmail.com</t>
  </si>
  <si>
    <t xml:space="preserve">CONSTRUCCION </t>
  </si>
  <si>
    <t>GABRIEL JAIME TABARES BAENA</t>
  </si>
  <si>
    <t>gabrieltabaresbaena@gmail.com</t>
  </si>
  <si>
    <t>CONSTRUCCIONES CIVILES</t>
  </si>
  <si>
    <t>PAULA ANDREA RAMIREZ ZAPATA</t>
  </si>
  <si>
    <t>ramirezzapata.paula@gmail.com</t>
  </si>
  <si>
    <t>NATALIA ANDREA LONDOÑO RAMIREZ</t>
  </si>
  <si>
    <t>natalia.londono@gmail.com</t>
  </si>
  <si>
    <t>GUSTAVO ADOLFO SANCHEZ PULGARIN</t>
  </si>
  <si>
    <t>gustavo-sanchez01152@elpoli.edu.co</t>
  </si>
  <si>
    <t>ANA MARIA GONZALEZ OSORNO</t>
  </si>
  <si>
    <t>anago2304@hotmail.com</t>
  </si>
  <si>
    <t xml:space="preserve">PROFESIONAL DE APOYO CONTROL INTERNO </t>
  </si>
  <si>
    <t>VICTOR MANUEL CORDOBA CORDOBA</t>
  </si>
  <si>
    <t>cordobav444@gmail.com</t>
  </si>
  <si>
    <t>TECNOLOGO EN ANALISIS Y DESARROLLO DE SISTEMAS</t>
  </si>
  <si>
    <t>CRISTIAN DAVID RESTREPO GALEANO</t>
  </si>
  <si>
    <t>davidrestrepogaleano@gmail.com</t>
  </si>
  <si>
    <t>ENLACE SUBREGIONAL OCCIDENTE</t>
  </si>
  <si>
    <t>JHONIER ALEXANDER MURILLO SANCHEZ</t>
  </si>
  <si>
    <t>murillojhonier12@gmail.com</t>
  </si>
  <si>
    <t>TECNOLOGO EN AGRIMENSUARA Y CATASTRO</t>
  </si>
  <si>
    <t>ELIZABETH LLORENTE MARTINEZ</t>
  </si>
  <si>
    <t>ellorente1989@gmail.com</t>
  </si>
  <si>
    <t>YIBAN ALEJANDRO FLOREZ LOPEZ</t>
  </si>
  <si>
    <t>yibanflorez123@gmail.com</t>
  </si>
  <si>
    <t>DESARROLLO TERRITORIAL</t>
  </si>
  <si>
    <t>MANUELA COLORADO MOLINA</t>
  </si>
  <si>
    <t>manuelacolorado0102@gmail.com</t>
  </si>
  <si>
    <t>PROFESIONAL DE MANDATO</t>
  </si>
  <si>
    <t>DIANA MILENA GIRALDO AGUDELO</t>
  </si>
  <si>
    <t>dianis1374@hotmail.com</t>
  </si>
  <si>
    <t>ADMINISTRADORA EN NEGOCIOS INTERNACIONALES</t>
  </si>
  <si>
    <t>emela.rq14@gmail.com</t>
  </si>
  <si>
    <t>JULIAN CAMILO BERRIO MADRID</t>
  </si>
  <si>
    <t>yuliano2400@gmail.com</t>
  </si>
  <si>
    <t>PEDRO LUIS PEREZ SANTA</t>
  </si>
  <si>
    <t>pedrosanta96@gmail.com</t>
  </si>
  <si>
    <t>INGENIERO ELECTRICO</t>
  </si>
  <si>
    <t>TANIA YURANY DUQUE GOMEZ</t>
  </si>
  <si>
    <t>taniaduquegomez@hotmial.com</t>
  </si>
  <si>
    <t>PROFESIONAL DE APOYO MANDADO</t>
  </si>
  <si>
    <t>BINIS SHIRLEY VIANA PADILLA</t>
  </si>
  <si>
    <t>civilviana@hotmail.com</t>
  </si>
  <si>
    <t>ASTRID LORENA SOTO PARRA</t>
  </si>
  <si>
    <t>astridlorenasotoparra64yahoo.com</t>
  </si>
  <si>
    <t>ROCIO PEREZ CONTRERAS</t>
  </si>
  <si>
    <t>perezcontreras12@hotmail.com</t>
  </si>
  <si>
    <t>JUAN ANDRES ORLAS CASTRO</t>
  </si>
  <si>
    <t>juanandresorlas@hotmail.com</t>
  </si>
  <si>
    <t>TECNOLOGO EN CONSTRUCCIONES CIVILES</t>
  </si>
  <si>
    <t>DAIRON ALBERTO MURILLO ARBELAEZ</t>
  </si>
  <si>
    <t>daironm@hotmail.com</t>
  </si>
  <si>
    <t>INGENIERO AGRONOMO</t>
  </si>
  <si>
    <t>ANA MARIA ALARCON MARTINEZ</t>
  </si>
  <si>
    <t>alarconanyta@hotmail.com</t>
  </si>
  <si>
    <t>LEONARD CHAVERRA SANCHEZ</t>
  </si>
  <si>
    <t>leonardchaverra87@gmail.com</t>
  </si>
  <si>
    <t>PROFEISONAL DE APOYO VIVIENDA Y HABITAT</t>
  </si>
  <si>
    <t>MARIA PATRICIA MUÑOZ CARDONA</t>
  </si>
  <si>
    <t>patricardona.alejo@hotmail.com</t>
  </si>
  <si>
    <t>TECNLOGA EN GESTION ADMINISTRATIVA</t>
  </si>
  <si>
    <t>PROFESIONALD E APOYO TALENTO HUMANO</t>
  </si>
  <si>
    <t>MARIA PAULA CARVAJAL TOUS</t>
  </si>
  <si>
    <t>carvajaltousmariapaula@gmail.com</t>
  </si>
  <si>
    <t>GESTION INTEGRADA DE LA CALIDAD, MEDIO AMBIENTE SEGURIDAD Y SALUD OCUPACIONAL</t>
  </si>
  <si>
    <t>PROFSIONAL DE APOYO TALENTO HUMANO Y PROYECTOS</t>
  </si>
  <si>
    <t>JEFATURA DE TALENTO HUMANO Y PROYECTOS</t>
  </si>
  <si>
    <t>FRAN FELIPE GONZALEZ</t>
  </si>
  <si>
    <t>frango749@gmail.com</t>
  </si>
  <si>
    <t>PROFESIONALD E APOYO MANDADO</t>
  </si>
  <si>
    <t>CARLOS ANDRES ASPRILLA CORDOBA</t>
  </si>
  <si>
    <t>carlos8804@hotmail.com</t>
  </si>
  <si>
    <t>PORFESIONAL DE APOYO MANDADO</t>
  </si>
  <si>
    <t>PAULA ANDREA JARAMILLO BASTIDAS</t>
  </si>
  <si>
    <t>jaramillopandrea@gmail.com</t>
  </si>
  <si>
    <t>DANIELA AGUIRRE RIVERA</t>
  </si>
  <si>
    <t>daguirre17@gmail.com</t>
  </si>
  <si>
    <t>SARA MARIA BOHORQUEZ PALACIO</t>
  </si>
  <si>
    <t>tavogo2729@gmail.com</t>
  </si>
  <si>
    <t>MARTHA LILIANA SALAS MACHUCA</t>
  </si>
  <si>
    <t>malisima1999@gmail.com</t>
  </si>
  <si>
    <t>SALOME PIEDRAHITA ARROYAVE</t>
  </si>
  <si>
    <t>salopied@gmail.com</t>
  </si>
  <si>
    <t>LUZ TAINE CHAVERRA PALACIOS</t>
  </si>
  <si>
    <t>luzta@gmail.com</t>
  </si>
  <si>
    <t>INGENIERA INDUSTRIAL</t>
  </si>
  <si>
    <t>DEIN SEBASTIAN RUA SALDARRIAGA</t>
  </si>
  <si>
    <t>ruadeinsebastian@gmail.com</t>
  </si>
  <si>
    <t>ESTUDIANTE DE ADMINISTRACION</t>
  </si>
  <si>
    <t>PRORFESIONAL DE APOYO FINANCIERO</t>
  </si>
  <si>
    <t>FRANK BOTERO CANO</t>
  </si>
  <si>
    <t>frankbotero@yahoo.com</t>
  </si>
  <si>
    <t>PROFESIONAL DE APOYO UNIDAD DE NEGOCIOS</t>
  </si>
  <si>
    <t>RUTH MILENA LOPEZ HENAO</t>
  </si>
  <si>
    <t>mlopez henao@gmail.com</t>
  </si>
  <si>
    <t>JHON EDINSON BADILLO GUTIERREZ</t>
  </si>
  <si>
    <t>geometricastopografia1993@gmail.com</t>
  </si>
  <si>
    <t>INGENIERO EN TOPOGRAFIA</t>
  </si>
  <si>
    <t>MARTIN EMILIO TORO YEPEZ</t>
  </si>
  <si>
    <t>motoryepes1@gmail.com</t>
  </si>
  <si>
    <t>ADMINISTRDOR DE EMPRESAS</t>
  </si>
  <si>
    <t>STEFANIA DUQUE OSORIO</t>
  </si>
  <si>
    <t>osoriostefa19@gmail.com</t>
  </si>
  <si>
    <t>TECNLOGA EN GESTION LOGISTICA</t>
  </si>
  <si>
    <t>PITER STEVEN LONDOÑO VASQUEZ</t>
  </si>
  <si>
    <t>parker900@hotmail.com</t>
  </si>
  <si>
    <t>ANDRES MAURICIO VELEZ MARQUEZ</t>
  </si>
  <si>
    <t>andresmave@hotmail.com</t>
  </si>
  <si>
    <t>ENLACE SUBREGIONAL SUROESTE</t>
  </si>
  <si>
    <t>FABIAN ALEXANDER  ORTIZ FIGUEROA</t>
  </si>
  <si>
    <t>fabianortiz25@hotmail.com</t>
  </si>
  <si>
    <t>ASESOR DE GERENCIA</t>
  </si>
  <si>
    <t>NICOLAS VELEZ RIVERA</t>
  </si>
  <si>
    <t>nicolasvelezrivera@gmail.com</t>
  </si>
  <si>
    <t>INGENIRO DE PRODUCCION</t>
  </si>
  <si>
    <t>JHOJANNA ANDREA GRANADOS RENDON</t>
  </si>
  <si>
    <t>jhoja2323@gmail.com</t>
  </si>
  <si>
    <t>DIRECCION ADMINISTRTIVA Y FINANCIERA</t>
  </si>
  <si>
    <t>VALERIA GARCIA LANDINEZ</t>
  </si>
  <si>
    <t>vlandinez004@gmail.com</t>
  </si>
  <si>
    <t>OBJETO</t>
  </si>
  <si>
    <t>NA</t>
  </si>
  <si>
    <t>PRESTACION DE SERVICIOS PROFESIONALES COMO ABOGADO PARA LA GESTION JURIDICA DE LOS PROYECTOS DE LA EMPRESA DE VIVIENDA DE ANTIOQUIA-VIVA</t>
  </si>
  <si>
    <t>PRESTACIÓN DE SERVICIOS PROFESIONALES PARA EL APOYO Y ACOMPAÑAMIENTO EN EL AREA ADMINISTRATIVA Y FINANCIERA, EN ESPECIAL EL AREA DE BIENES Y SERVICIOS DE LA EMPRESA DE VIVIENDA DE ANTIOQUIA</t>
  </si>
  <si>
    <t>PRESTACIÓN DE SERVICIOS PROFESIONALES COMO ABOGADO PARA LA GESTIÓN JURÍDICA DE LOS PROYECTOS DE LA EMPRESA DE VIVIENDA DE ANTIOQUIA VIVA</t>
  </si>
  <si>
    <t>PRESTACIÓN DE SERVICIOS COMO APOYO A LA GESTION DE LOS PROCESOS A CARGO DE LA DIRECCION ADMINISTRATIVA Y FINANCIERA DE LA EMPRESA DE VIVIENDA DE ANTIOQUIA</t>
  </si>
  <si>
    <t>PRESTACIÓN DE SERVICIOS PROFESIONALES PARA EL APOYO ADMINISTRATIVO Y FINANCIERO DE LA JEFATURA DE TALENTO HUMANO DE LA EMPRESA DE VIVIENDA DE ANTIOQUIA</t>
  </si>
  <si>
    <t>PRESTACIÓN DE SERVICIOS PROFESIONALES PARA EL APOYO A LOS DIFERENTES PROCESOS A CARGO DE LA DIRECCIÓN ADMINISTRATIVA Y FINANCIERA DE LA EMPRESA DE VIVIENDA DE ANTIOQUIA – VIVA.</t>
  </si>
  <si>
    <t>PRESTACIÓN DE SERVICIOS COMO APOYO A LA GESTIÓN DE LOS DIFERENTES PROCESOS A CARGO DE LA DIRECCIÓN ADMINISTRATIVA Y FINANCIERA DE LA EMPRESA DE VIVIENDA DE ANTIOQUIA – VIVA.</t>
  </si>
  <si>
    <t>PRESTACION DE SERVICIOS PROFESIONALES COMO ABOGADO PARA LA GESTION JURIDICA DE LOS PROYECTOS DE LA EMPRESA DE VIVIENDA DE ANTIOQUIA-VIVA.</t>
  </si>
  <si>
    <t>PRESTACIÓN DE SERVICIOS PROFESIONALES COMO APOYO EN LOS DIFERENTES PROCESOS A CARGO DE LA DIRECCIÓN DE VIVIENDA Y HÁBITAT DE LA EMPRESA DE VIVIENDA DE ANTIOQUIA-VIVA</t>
  </si>
  <si>
    <t>PRESTACIÓN DE SERVICIOS PROFESIONALES COMO APOYO TÉCNICO Y ADMINISTRATIVO DE LOS DIFERENTES PROCEDIMIENTOS A CARGO DE LA DIRECCIÓN DE PLANEACIÓN DE LA EMPRESA DE VIVIENDA DE ANTIOQUIA – VIVA.</t>
  </si>
  <si>
    <t>PRESTACION DE SERVICIOS PROFESIONALES COMO APOYO TECNICO Y ADMINISTRATIVO PARA LOS PROCESOS A CARGO DE LA DIRECCION DE PROYECTOS DE LA EMPRESA DE VIVIENDA DE ANTIOQUIA.</t>
  </si>
  <si>
    <t>PRESTACIÓN DE SERVICIOS COMO APOYO, TÉCNICO, ADMINISTRATIVO Y FINANCIERO DE LOS DISTINTOS PROYECTOS DE VIVIENDA Y HÁBITAT DE LA EMPRESA DE VIVIENDA DE ANTIOQUIA A CARGO DE LA DIRECCIÓN DE PROYECTOS</t>
  </si>
  <si>
    <t>PRESTACIÓN DE SERVICIOS PROFESIONALES PARA ARTICULAR EL RELACIONAMIENTO EFECTIVO EXTERNO, ACTUANDO COMO ENLACE SUBREGIONAL, FORTALECIENDO EL DESARROLLO DE LOS PROGRAMAS DE VIVIENDA Y HÁBITAT EN EL TERRITORIO</t>
  </si>
  <si>
    <t>DANIELA MARIA MORENO GUTIERREZ</t>
  </si>
  <si>
    <t>PRESTACIÓN DE SERVICIOS COMO TECNÓLOGO EN TOPOGRAFÍA PARA LA GESTIÓN DE INSUMOS TÉCNICOS PARA EL ÁREA DE TITULACION Y ESCRITURACION DE LA EMPRESA DE VIVIENDA DE ANTIOQUIA.</t>
  </si>
  <si>
    <t>PRESTACIÓN DE SERVICIOS COMO PROFESIONAL SOCIAL PARA EL APOYO A LOS DISTINTOS PROGRAMAS DE VIVIENDA Y HÁBITAT DE LA EMPRESA DE VIVIENDA DE ANTIOQUIA- VIVA.</t>
  </si>
  <si>
    <t>PRESTACIÓN DE SERVICIOS PROFESIONALES COMO APOYO EN LOS DIFERENTES PROGRAMAS Y PROYECTOS A CARGO DE LA DIRECCIÓN DE VIVIENDA Y HÁBITAT DE LA EMPRESA DE VIVIENDA DE ANTIOQUIA</t>
  </si>
  <si>
    <t xml:space="preserve">  PRESTACION DE SERVICIOS PROFESIONALES COMO APOYO TECNICO Y ADMINISTRATIVO PARA LOS DIFERENTES PROCESOS A CARGO DE LA DIRECCIÓN DE PROYECTOS DE LA EMPRESA DE VIVIENDA DE ANTIOQUIA.</t>
  </si>
  <si>
    <t>PRESTACIÓN DE SERVICIOS COMO APOYO A LA GESTION DE LOS PROCESOS A CARGO DE LA DIRECCION ADMINISTRATIVA Y FINANCIERA DE LA EMPRESA DE VIVIENDA DE ANTIOQUIA.</t>
  </si>
  <si>
    <t>PRESTACIÓN DE SERVICIOS PROFESIONALES COMO APOYO A LA DIRECCIÓN DE CONTROL INTERNO, PARA TODAS LAS ACTIVIDADES RELACIONADOS AL PLAN ANUAL DE AUDITORÍAS PARA LA VIGENCIA 2026 DE LA EMPRESA DE VIVIENDA DE ANTIOQUIA_x0002_</t>
  </si>
  <si>
    <t>PRESTACION DE SERVICIOS COMO APOYO PARA LA GESTION DE INSUMOS TECNICOS A CARGO DE LA JEFATURA DE TITULACION Y LEGALIZACION DE LA EMPRESA DE VIVIENDA DE ANTIOQUIA_x0002_VIVA.</t>
  </si>
  <si>
    <t>PRESTACIÓN DE SERVICIOS PROFESIONALES PARA EL APOYO A LOS DIFERENTES PROCESOS A CARGO DE LA DIRECCIÓN ADMINISTRATIVA Y FINANCIERA DE LA EMPRESA DE VIVIENDA DE ANTIOQUIA – VIVA</t>
  </si>
  <si>
    <t>PRESTACIÓN DE SERVICIOS PROFESIONALES COMO APOYO PARA LOS DIFERENTES PROGRAMAS A CARGO DE LA DIRECCION DE VIVIENDA Y HÁBITAT DE LA EMPRESA DE VIVIENDA DE ANTIOQUIA - VIVA</t>
  </si>
  <si>
    <t>PRESTACION DE SERVICIOS PROFESIONALES COMO APOYO PARA LA GESTION DE INSUMOS TECNICOS PARA EL ÁREA DE TITULACION Y LEGALIZACIÓN DE LA EMPRESA DE VIVIENDA DE ANTIOQUIA</t>
  </si>
  <si>
    <t>PRESTACION DE SERVICIOS COMO PROFESIONAL PARA EL APOYO, EN EL RELACIONAMIENTO EXTERNO COMO ENLACE SUBREGIONAL PARA EL FORTALECIMIENTO DE LOS DIFERENTES PROGRAMAS DE VIVIENDA Y HABITAT DE LA EMPRESA DE VIVIENDA DE ANTIOQUIA.</t>
  </si>
  <si>
    <t>PRESTACION DE SERVICIOS COMO PROFESIONAL PARA LA GESTION DE INSUMOS TECNICOS EN EL AREA DE TITULACION Y LEGALIZACIÓN DE LA EMPRESA DE VIVIENDA DE ANTIOQUIA VIVA</t>
  </si>
  <si>
    <t>PRESTACIÓN DE SERVICIOS COMO APOYO SG-SST PARA APOYAR LAS ACTIVIDADES EN EL MARCO DEL CONTRATO INTERADMINISTRATIVO DE MANDATO NÚMERO 25MA112B2095, CELEBRADO CON EL DEPARTAMENTO DE ANTIOQUIA – SECRETARIA DE AMBIENTE Y PARA EL APOYO A LOS DIFERENTES PROCESOS DE LA EMPRESA DE VIVIENDA DE ANTIOQUIA - VIVA.</t>
  </si>
  <si>
    <t>NOMBRES Y APELLIDOS</t>
  </si>
  <si>
    <t>CIUDAD DE NACIMIENTO</t>
  </si>
  <si>
    <t>FORMACION ACADEMICA</t>
  </si>
  <si>
    <t>PAIS</t>
  </si>
  <si>
    <t>DEPARTAMENTO</t>
  </si>
  <si>
    <t>DEPENDENCIA</t>
  </si>
  <si>
    <t>gerencia@viva.gov.co</t>
  </si>
  <si>
    <t>SALARIO U HONORARIOS 2026</t>
  </si>
  <si>
    <t>FECHA INICIO</t>
  </si>
  <si>
    <t>COLOMBIA</t>
  </si>
  <si>
    <t>ANTIOQUIA</t>
  </si>
  <si>
    <t>CHOCÓ</t>
  </si>
  <si>
    <t>QUIBDÓ</t>
  </si>
  <si>
    <t>GRANADA</t>
  </si>
  <si>
    <t>RISARALDA</t>
  </si>
  <si>
    <t>PEREIRA</t>
  </si>
  <si>
    <t>APARTADÓ</t>
  </si>
  <si>
    <t>SANTA FÉ DE ANTIOQUIA</t>
  </si>
  <si>
    <t>EXPERIENCIA LABORAL Y PROFESIONAL (AÑOS)</t>
  </si>
  <si>
    <t>VENECIA</t>
  </si>
  <si>
    <t>SANTA ROSA DE OSOS</t>
  </si>
  <si>
    <t>VALPARAISO</t>
  </si>
  <si>
    <t>MARINILLA</t>
  </si>
  <si>
    <t xml:space="preserve">LA UNIÓN </t>
  </si>
  <si>
    <t>TARSO</t>
  </si>
  <si>
    <t>EL SANTUARIO</t>
  </si>
  <si>
    <t>PEQUE</t>
  </si>
  <si>
    <t>ARCHIPIELAGO DE SANANDRES</t>
  </si>
  <si>
    <t>SAN ANDRES</t>
  </si>
  <si>
    <t>TURBO</t>
  </si>
  <si>
    <t>SUCRE</t>
  </si>
  <si>
    <t>SINCELEJO</t>
  </si>
  <si>
    <t xml:space="preserve">LAURA MANUELA OCHOA PEREZ </t>
  </si>
  <si>
    <t>CISNEROS</t>
  </si>
  <si>
    <t>BOGOTÁ D.C</t>
  </si>
  <si>
    <t>CALDAS</t>
  </si>
  <si>
    <t>SANTA BARBARA</t>
  </si>
  <si>
    <t>MUTATÁ</t>
  </si>
  <si>
    <t>BELLO</t>
  </si>
  <si>
    <t>TÁMESIS</t>
  </si>
  <si>
    <t>SAN PEDRO DE LOS MILAGROS</t>
  </si>
  <si>
    <t>ENVIGADO</t>
  </si>
  <si>
    <t>CÓRDOBA</t>
  </si>
  <si>
    <t>MONTERÍA</t>
  </si>
  <si>
    <t>LA CEJA</t>
  </si>
  <si>
    <t xml:space="preserve">SANTANDER </t>
  </si>
  <si>
    <t>BARRANCABERMEJA</t>
  </si>
  <si>
    <t>BOLIVAR</t>
  </si>
  <si>
    <t>MAGANGUÉ</t>
  </si>
  <si>
    <t>SANTA FE DE ANTIOQUIA</t>
  </si>
  <si>
    <t>QUINDÍO</t>
  </si>
  <si>
    <t>ARMENIA</t>
  </si>
  <si>
    <t>CHIGORODÓ</t>
  </si>
  <si>
    <t>SAN VICENTE FERRER</t>
  </si>
  <si>
    <t>ANDES</t>
  </si>
  <si>
    <t>MARMATO</t>
  </si>
  <si>
    <t>CAQUETÁ</t>
  </si>
  <si>
    <t>FLORENCIA</t>
  </si>
  <si>
    <t>SANTANDER</t>
  </si>
  <si>
    <t>BUCARAMANGA</t>
  </si>
  <si>
    <t>SONSÓN</t>
  </si>
  <si>
    <t>SAN FRANCISCO</t>
  </si>
  <si>
    <t>MANIZALES</t>
  </si>
  <si>
    <t>CAMPAMENTO</t>
  </si>
  <si>
    <t>SAN CARLOS</t>
  </si>
  <si>
    <t>VALLE DEL CAUCA</t>
  </si>
  <si>
    <t>BUENAVENTURA</t>
  </si>
  <si>
    <t>SANTA MARTA</t>
  </si>
  <si>
    <t>ANTIOQUIA+D126</t>
  </si>
  <si>
    <t>MAGDALENA</t>
  </si>
  <si>
    <t>GUATAPÉ</t>
  </si>
  <si>
    <t>PUERTO BERRÍO</t>
  </si>
  <si>
    <t>ITAGUI</t>
  </si>
  <si>
    <t>TOLIMA</t>
  </si>
  <si>
    <t>IBAGUÉ</t>
  </si>
  <si>
    <t>COPACABANA</t>
  </si>
  <si>
    <t>CONCORDIA</t>
  </si>
  <si>
    <t>CORDOBÁ</t>
  </si>
  <si>
    <t>CERETÉ</t>
  </si>
  <si>
    <t>RIOSUCIO</t>
  </si>
  <si>
    <t>SEGOVIA</t>
  </si>
  <si>
    <t>NORTE DE SANTANDER</t>
  </si>
  <si>
    <t>OCAÑA</t>
  </si>
  <si>
    <t>GIRARDOTA</t>
  </si>
  <si>
    <t>CALI</t>
  </si>
  <si>
    <t xml:space="preserve">CALDAS </t>
  </si>
  <si>
    <t>SAN JOSE DE TOLUVIEJO</t>
  </si>
  <si>
    <t>CIUDAD BOLIVAR</t>
  </si>
  <si>
    <t>PRESTACIÓN DE SERVICIOS COMO PROFESIONAL JURIDICO, PARA EL APOYO DE LOS DIFERENTES PROYECTOS A CARGO DE LA JEFATURA DE TITULACIÓN DE LA EMPRESA DE VIVIENDA DE ANTIOQUIA VIVA.</t>
  </si>
  <si>
    <t>PRESTACIÓN DE SERVICIOS PROFESIONALES PARA EL APOYO A LOS DIFERENTES PROCESOS A CARGO DE LA DIRECCIÓN ADMINISTRATIVA Y FINANCIERA DE LA EMPRESA DE VIVIENDA DE ANTIOQUIA VIVA</t>
  </si>
  <si>
    <t>PRESTACIÓN DE SERVICIOS PROFESIONALES COMO APOYO TÉCNICO Y ADMINISTRATIVO PARA LOS DIFERENTES PROCESOS A CARGO DE LA DIRECCIÓN DE PROYECTOS DE LA EMPRESA DE VIVIENDA DE ANTIOQUIA VIVA</t>
  </si>
  <si>
    <t>PRESTACION DE SERVICIOS PROFESIONALES COMO ABOGADO PARA LA GESTION JURIDICA DE LOS PROYECTOS DE LA EMPRESA DE VIVIENDA DE ANTIOQUIA VIVA.</t>
  </si>
  <si>
    <t>PRESTACIÓN DE SERVICIOS PROFESIONALES COMO APOYO EN LAS DIFERENTES ACTIVIDADES ADMINISTRATIVAS Y FINANCIERAS DE LA JEFATURA DE NEGOCIOS DE LA EMPRESA DE VIVIENDA DE ANTIOQUIA VIVA</t>
  </si>
  <si>
    <t xml:space="preserve">PRESTACIÓN DE SERVICIOS PROFESIONALES COMO ABOGADO PARA LA GESTIÓN JURÍDICA DE LOS PROYECTOS Y LA REPRESENTACION JUDICIAL Y EXTRAJUDICIAL DE LA EMPRESA DE VIVIENDA DE ANTIOQUIA - VIVA.	</t>
  </si>
  <si>
    <t>PRESTACIÓN DE SERVICIOS PROFESIONALES PARA EJERCER LA DIRECCIÓN TÉCNICA DEL CONTRATO INTERADMINISTRATIVO DE MANDATO PARA LA ELABORACIÓN DE LOS ESTUDIOS Y DISEÑOS DEL PROYECTO DE CAPTACIÓN, TRANSPORTE, TRATAMIENTO, ALMACENAMIENTO Y DISTRIBUCIÓN DE AGUA EN EL RÍO LEÓN (EL SABLE), EN BENEFICIO DEL CENTRO DE LA SUBREGIÓN DE URABÁ A CARGO DE LA DIRECCION DE VIVIENDA Y HÁBITAT DE LA EMPRESA DE VIVIENDA DE ANTIOQUIA</t>
  </si>
  <si>
    <t>PRESTACIÓN DE SERVICIOS PROFESIONALES PARA APOYAR LAS DIFERENTES ACTIVIDADES DE LA JEFATURA DE TALENTO HUMANO DE LA EMPRESA DE VIVIENDA DE ANTIOQUIA-VIVA.</t>
  </si>
  <si>
    <t xml:space="preserve">PRESTACIÓN DE SERVICIOS PROFESIONALES COMO ABOGADO PARA LA GESTIÓN JURÍDICA DE LOS PROYECTOS DE LA EMPRESA DE VIVIENDA DE ANTIOQUIA VIVA. </t>
  </si>
  <si>
    <t xml:space="preserve">PRESTACION	DE	SERVICIOS	PROFESIONALES	COMO ABOGADO PARA LA GESTION JURIDICA DE LOS PROYECTOS DE LA EMPRESA DE VIVIENDA DE ANTIOQUIA-VIVA. </t>
  </si>
  <si>
    <t>PRESTACIÓN DE SERVICIOS PROFESIONALES COMO ABOGADO PARA LA GESTION JURIDICA DE LOS PROYECTOS DE LA EMPRESA DE VIVIENDA DE ANTIOQUIA-VIVA</t>
  </si>
  <si>
    <t>PRESTACIÓN DE SERVICIOS PROFESIONALES PARA EL APOYO DE LOS PROCESOS FINANCIEROS, PARA EL NORMAL FUNCIONAMIENTO DE LA EMPRESA DE VIVIENDA DE ANTIOQUIA</t>
  </si>
  <si>
    <t xml:space="preserve">PRESTACIÓN DE SERVICIOS PROFESIONALES COMO APOYO EN LOS DIFERENTES PROCESOS A CARGO DE LA DIRECCIÓN DE VIVIENDA Y HÁBITAT DE LA EMPRESA DE VIVIENDA DE ANTIOQUIA-VIVA </t>
  </si>
  <si>
    <t>PRESTACIÓN DE SERVICIOS PROFESIONALES COMO APOYO EN LOS DIFERENTES PROCESOS A CARGO DE LA DIRECCIÓN DE VIVIENDA Y HABITAT DE LA EMPRESA DE VIVIENDA DE ANTIOQUIA VIVA</t>
  </si>
  <si>
    <t>PRESTACIÓN DE SERVICIOS PROFESIONALES PARA LA   ASESORÍA JURIDICA EN EL DESARROLLO DE PROGRAMAS Y PROYECTOS A CARGO DE LA DIRECCIÓN DE PLANEACIÓN DE LA EMPRESA DE VIVIENDA DE ANTIOQUIA VIVA</t>
  </si>
  <si>
    <t>PRESTACIÒN DE SERVICIOS PROFESIONALES COMO PSICOLOGO PARA EL APOYO DE ACTIVIDADES EN LA JEFATURA DE TALENTO HUMANO EN LA EMPRESA DE VIVIENDA DE ANTIOQUIA VIVA</t>
  </si>
  <si>
    <t>PRESTACIÓN DE SERVICIOS COMO APOYO A LA GESTIÓN DE LOS DIFERENTES PROCESOS A CARGO DE LA DIRECCIÓN ADMINISTRATIVA Y FINANCIERA DE LA EMPRESA DE VIVIENDA DE ANTIOQUIA VIVA.</t>
  </si>
  <si>
    <t>PRESTACIÓN DE SERVICIOS PROFESIONALES PARA EL APOYO Y ACOMPAÑAMIENTO EN EL AREA ADMINISTRATIVA Y FINANCIERA, EN ESPECIAL EL AREA DE BIENES Y SERVICIOS DE LA EMPRESA DE VIVIENDA DE ANTIOQUIA – VIVA</t>
  </si>
  <si>
    <t>PRESTACION DE SERVICIOS PROFESIONALES PARA APOYAR LOS PROCESOS Y PROCEDIMIENTOS QUE SE ADELANTAN EN LA DIRECCION DE PLANEACION DE LA EMPRESA DE VIVENDA DE ANTIOQUIA VIVA</t>
  </si>
  <si>
    <t>PRESTACIÓN DE SERVICIOS PROFESIONALES COMO APOYO JURIDICO EN LOS DIFERENTES PROCESOS URBANISTICOS A CARGO DE LA DIRECCIÓN DE PLANEACIÓN DE LA EMPRESA DE VIVIENDA DE ANTIOQUIA VIVA.</t>
  </si>
  <si>
    <t>PRESTACIÓN DE SERVICIOS COMO APOYO TECNICO EN LOS DIFERENTES PROGRAMAS Y PROYECTOS A CARGO DE LA DIRECCIÓN DE VIVIENDA Y HÁBITAT DE LA EMPRESA DE VIVIENDA DE ANTIOQUIA VIVA.</t>
  </si>
  <si>
    <t>PRESTACIÓN DE SERVICIOS PROFESIONALES COMO APOYO EN LAS DIFERENTES ACTIVIDADES ADMINISTRATIVAS Y FINANCIERAS DE LA UNIDAD DE NEGOCIOS DE LA EMPRESA DE VIVIENDA DE ANTIOQUIA VIVA</t>
  </si>
  <si>
    <t>RESTACIÓN DE SERVICIOS PARA EL APOYO TÈCNICO Y ADMINISTRATIVO DE LA DIRECCIÓN DE VIVIENDA Y HÁBITAT EN LA EMPRESA DE VIVIENDA DE ANTIOQUIA VIVA.</t>
  </si>
  <si>
    <t>PRESTACION DE SERVICIOS PROFESIONALES COMO APOYO TECNICO ADMINISTRATIVO Y FINANCIERO PARA LOS DIFERENTES PROCESOS A CARGO DE LA DIRECCIÓN DE PROYECTOS DE LA EMPRESA DE VIVIENDA DE ANTIOQUIA</t>
  </si>
  <si>
    <t>PRESTACIÓN DE SERVICIOS PROFESIONALES COMO ABOGADO PARA LA GESTION JURIDICA DE LOS PROYECTOS DE LA EMPRESA DE VIVIENDA DE ANTIOQUIA-VIVA.</t>
  </si>
  <si>
    <t>RESTACIÓN DE SERVICIOS COMO APOYO TÉCNICO, ADMINISTRATIVO Y FINANCIERO DE LOS DISTINTOS PROCESOS A CARGO DE LA DIRECCIÓN DE PROYECTOS DE LA EMPRESA DE VIVIENDA DE ANTIOQUIA VIVA.</t>
  </si>
  <si>
    <t>PRESTACIÓN DE SERVICIOS PARA EL APOYO A LOS DIFERENTES PROCESOS A CARGO DE LA DIRECCIÓN ADMINISTRATIVA Y FINANCIERA DE LA EMPRESA DE VIVIENDA DE ANTIOQUIA – VIVA.</t>
  </si>
  <si>
    <t>PRESTACIÓN DE SERVICIOS COMO APOYO TÉCNICO, ADMINISTRATIVO Y FINANCIERO DE LOS DIFERENTES PROCESOS A CARGO DE LA DIRECCIÓN DE PROYECTOS DE LA EMPRESA DE VIVIENDA DE ANTIOQUIA VIVA</t>
  </si>
  <si>
    <t>PRESTACIÓN DE SERVICIOS COMO APOYO TÉCNICO, ADMINISTRATIVO Y FINANCIERO DE LOS DISTINTOS PROYECTOS DE LA EMPRESA DE VIVIENDA DE ANTIOQUIA A CARGO DE LA DIRECCIÓN DE PROYECTOS</t>
  </si>
  <si>
    <t>PRESTACIÓN DE SERVICIOS PROFESIONALES COMO APOYO TÉCNICO, ADMINISTRATIVO Y FINANCIERO DE LOS DISTINTOS PROYECTOS DE LA EMPRESA DE VIVIENDA DE ANTIOQUIA VIVA.</t>
  </si>
  <si>
    <t>PRESTACIÓN DE SERVICIOS A LA GESTIÓN, COMO APOYO LOGÍSTICO Y ADMINISTRATIVO A LA DIRECCIÓN ADMINISTRATIVA Y FINANCIERA DE LA EMPRESA DE VIVIENDA DE ANTIOQUIA – VIVA.</t>
  </si>
  <si>
    <t>PRESTACION DE SERVICIOS PROFESIONALES COMO APOYO TECNICO, ADMINISTRATIVO Y FINANCIERO PARA LOS PROCESOS A CARGO DE LA DIRECCION DE PROYECTOS DE LA EMPRESA DE VIVIENDA DE ANTIOQUIA</t>
  </si>
  <si>
    <t>PRESTACIÓN DE SERVICIOS COMO APOYO A LOS DISTINTOS PROGRAMAS Y PROCESOS ASOCIADOS AL SUBSIDIO DEPARTAMENTAL DE LA DIRECCION DE VIVIENDA Y HÁBITAT DE LA EMPRESA DE VIVIENDA DE ANTIOQUIA- VIVA</t>
  </si>
  <si>
    <t>PRESTACION DE SERVICIOS PROFESIONALES COMO APOYO TECNICO PARA LOS DIFERENTES PROGRAMAS A CARGO DE LA DIRECCION DE VIVIENDA Y HÁBITAT DE LA EMPRESA DE VIVIENDA DE ANTIOQUIA</t>
  </si>
  <si>
    <t>PRESTACIÓN DE SERVICIOS PROFESIONALES COMO ABOGADO PARA EL APOYO EN LOS PROCESOS A CARGO DE LA JEFATURA DE TITULACIÓN Y ESCRITURACIÓN DE LA EMPRESA DE VIVIENDA DE ANTIOQUIA VIVA</t>
  </si>
  <si>
    <t>PRESTACIÓN DE SERVICIOS COMO APOYO TÉCNICO Y ADMINISTRATIVO DE LOS DIFERENTES PROCEDIMIENTOS A CARGO DE LA DIRECCIÓN DE PLANEACIÓN DE LA EMPRESA DE VIVIENDA DE ANTIOQUIA VIVA</t>
  </si>
  <si>
    <t>PRESTACIÓN DE SERVICIOS PROFESIONALES COMO APOYO A LA JEFATURA DE COMUNICACIONES PARA LA GENERACIÓN DE ESTRATEGIAS, COMUNICACIONES EXTERNAS QUE CONTRIBUYAN AL POSICIONAMIENTO DE LA EMPRESA DE VIVIENDA DE ANTIOQUIA VIVA</t>
  </si>
  <si>
    <t>PRESTACIÓN DE SERVICIOS COMO PROFESIONAL PARA APOYAR LA IMPLEMENTACIÓN DEL OBSERVATORIO DEL CENTRO DE PENSAMIENTO A CARGO DE LA DIRECCIÓN DE VIVIENDA Y HÁBITAT DE VIVA</t>
  </si>
  <si>
    <t>PRESTACIÓN DE SERVICIOS COMO PROFESIONAL PARA EL APOYO EN LOS PROCESOS Y PROCEDIMIENTOS A CARGO DE LA DIRECCION DE VIVIENDA Y HABITAT DE LA EMPRESA DE VIVIENDA DE ANTIOQUIA VIVA</t>
  </si>
  <si>
    <t>PRESTACIÓN DE SERVICIOS PROFESIONALES COMO APOYO A LOS DIFERENTES PROGRAMAS Y PROYECTOS A CARGO DE LA DIRECCIÓN DE VIVIENDA Y HÁBITAT DE LA EMPRESA DE VIVIENDA DE ANTIOQUIA VIVA</t>
  </si>
  <si>
    <t>PRESTACION DE SERVICIO PROFESIONALES COMO APOYO EN LOS DIFERENTES PROCESOS Y PROYECTOS A CARGO DE LA DIRECCION DE PLANEACION DE LA EMPRESA DE VIVIENDA DE ANTIOQUIA VIVA</t>
  </si>
  <si>
    <t xml:space="preserve">PRESTACIÓN DE SERVICIOS PROFESIONALES COMO APOYO TÉCNICO DE LOS DIFERENTES PROCEDIMIENTOS A CARGO DE LA DIRECCIÓN DE PLANEACIÓN DE LA EMPRESA DE VIVIENDA DE ANTIOQUIA VIVA. </t>
  </si>
  <si>
    <t>PRESTACIÓN DE SERVICIOS COMO APOYO TÉCNICO Y ADMINISTRATIVO DE LOS DIFERENTES PROCEDIMIENTOS A CARGO DE LA DIRECCIÓN DE PROYECTOS DE LA EMPRESA DE VIVIENDA DE ANTIOQUIA VIVA</t>
  </si>
  <si>
    <t>PRESTACIÓN DE LOS SERVICIOS COMO PROFESIONAL SOCIAL EN LOS PROCESOS A CARGO DE LA JEFATURA DE TITULACIÓN Y ESCRITURACIÓN DE LA EMPRESA DE VIVIENDA DE ANTIOQUIA VIVA.</t>
  </si>
  <si>
    <t>PRESTACIÓN DE SERVICIOS PROFESIONALES PARA APOYAR EL DESARROLLO DEL PLAN DE COMUNICACIONES, CON ENFASIS EN DISEÑO GRAFICO DE LA EMPRESA DE VIVIENDA DE ANTIOQUIA VIVA.</t>
  </si>
  <si>
    <t>PRESTACIÓN DE SERVICIOS PROFESIONALES COMO APOYO PARA LOS DIFERENTES PROYECTOS A CARGO DE LA DIRECCIÓN DE VIVIENDA Y HÁBITAT DE LA EMPRESA DE VIVIENDA DE ANTIOQUIA – VIVA</t>
  </si>
  <si>
    <t>PRESTACIÓN DE SERVICIOS COMO PROFESIONAL SOCIAL DE LA JEFATURA DE TITULACION Y LEGALIZACIÓN DE LA EMPRESA DE VIVIENDA DE ANTIOQUIA –VIVA.</t>
  </si>
  <si>
    <t>PRESTACIÓN DE SERVICIOS COMO PROFESIONAL EN PSICOLOGÍA PARA EL APOYO DE ACTIVIDADES EN LA JEFATURA DE TALENTO HUMANO EN LA EMPRESA DE VIVIENDA DE ANTIOQUIA VIVA</t>
  </si>
  <si>
    <t>PRESTACIÓN DE SERVICIOS COMO APOYO PARA LOS DIFERENTES PROCESOS A CARGO DE LA DIRECCIÓN DE PROYECTOS DE LA EMPRESA DE VIVIENDA DE ANTIOQUIA VIVA</t>
  </si>
  <si>
    <t xml:space="preserve"> PRESTACIÓN DE SERVICIOS PROFESIONALES COMO PROFESIONAL SOCIAL PARA EL APOYO A LOS DISTINTOS PROGRAMAS DE VIVIENDA Y HÁBITAT DE LA EMPRESA DE VIVIENDA DE ANTIOQUIA VIVA.</t>
  </si>
  <si>
    <t>PRESTACIÓN DE SERVICIOS PROFESIONALES PARA EL APOYO EN LA IMPLEMENTACIÓN DE NEGOCIOS DEL CENTRO DE PENSAMIENTO VIVALAB, A CARGO DE LA DIRECCION DE VIVIENDA Y HABITAT DE LA EMPRESA DE VIVIENDA DE ANTIOQUIA VIVA.</t>
  </si>
  <si>
    <t xml:space="preserve">PRESTACIÓN DE SERVICIOS PROFESIONALES COMO PROFESIONAL SOCIAL PARA EL APOYO A LOS DISTINTOS PROGRAMAS DE VIVIENDA Y HÁBITAT DE LA EMPRESA DE VIVIENDA DE ANTIOQUIA- VIVA. </t>
  </si>
  <si>
    <t>PRESTACIÓN DE SERVICIOS COMO APOYO TÉCNICO Y ADMINISTRATIVO DE LOS DIFERENTES PROCEDIMIENTOS A CARGO DE LA DIRECCIÓN DE PLANEACIÓN DE LA EMPRESA DE VIVIENDA DE ANTIOQUIA VIVA</t>
  </si>
  <si>
    <t>PRESTACIÓN  DE  SERVICIOS  PROFESIONALES  PARA APOYAR LOS DIFERENTES PROGRAMAS Y PROYECTOS A CARGO DE LA DIRECCIÓN DE VIVIENDA Y HÁBITAT DE LA EMPRESA DE VIVIENDA DE ANTIOQUIA VIVA.</t>
  </si>
  <si>
    <t>PRESTACION DE SERVICIOS PROFESIONALES COMO ABOGADO PARA LA GESTION JURIDICA DE LOS PROYECTOS DE LA EMPRESA DE VIVIENDA DE ANTIOQUIA VIVA</t>
  </si>
  <si>
    <t>PRESTACIÓN DE SERVICIOS PROFESIONALES COMO INGENIERO ELECTRICISTA PARA EL APOYO DE LOS DISTINTOS PROYECTOS DE VIVIENDA Y HABITAT DE LA EMPRESA DE VIVIENDA DE ANTIOQUIA VIVA</t>
  </si>
  <si>
    <t>PRESTACIÓN DE SERVICIOS PROFESIONALES COMO APOYO TÉCNICO, ADMINISTRATIVO Y FINANCIERO DE LOS DISTINTOS PROYECTOS A CARGO DE LA DIRECCION DE PROYECTOS DE LA EMPRESA DE VIVIENDA DE ANTIOQUIA VIVA.</t>
  </si>
  <si>
    <t>PRESTACIÓN DE SERVICIOS PROFESIONALES COMO APOYO A LA GESTIÓN DE LA DIRECCIÓN DE CONTROL INTERNO DE LA EMPRESA DE VIVIENDA DE ANTIOQUIA VIVA DE ACUERDO CON LAS ACTIVIDADES ESTABLECIDAS EN EL PLAN ANUAL DE AUDITORÍA DE LA VIGENCIA 2026</t>
  </si>
  <si>
    <t>PRESTACIÓN DE SERVICIOS COMO TECNOLOGO PARA LOS DIFERENTES PROCESOS A CARGO DE LA DIRECCIÓN DE PROYECTOS DE LA EMPRESA DE VIVIENDA DE ANTIOQUIA VIVA.</t>
  </si>
  <si>
    <t>PRESTACIÓN DE SERVICIOS PROFESIONALES PARA APOYAR LOS DIFERENTES PROGRAMAS Y PROYECTOS A CARGO DE DIRECCIÓN DE VIVIENDA Y HÁBITAT DE LA EMPRESA DE VIVIENDA DE ANTIOQUIA VIVA.</t>
  </si>
  <si>
    <t>PRESTACIÓN DE SERVICIOS PROFESIONALES PARA EL APOYO A LA GESTIÓN EN LA COMUNICACIÓN DIGITAL DE LA EMPRESA DE VIVIENDA DE ANTIOQUIA VIVA</t>
  </si>
  <si>
    <t>PRESTACION DE SERVICIOS COMO APOYO A LOS DIFERENTES PROCESOS DE LA DIRECCION ADMINISTRATIVA Y FINANCIERA DE LA EMPRESA DE VIVIENDA DE ANTIOQUIA VIVA</t>
  </si>
  <si>
    <t>PRESTACIÓN DE SERVICIOS COMO APOYO PARA LOS DISTINTOS PROYECTOS DE LA DIRECCIÓN DE VIVIENDA Y HÁBITAT DE LA EMPRESA DE VIVIENDA DE ANTIOQUIA VIVA</t>
  </si>
  <si>
    <t>PRESTACIÓN DE SERVICIOS PROFESIONALES COMO ABOGADO PARA LA GESTIÓN DE LA DIRECCIÓN DE CONTROL INTERNO DE LA EMPRESA DE VIVIENDA DE ANTIOQUIA VIVA DE ACUERDO CON LAS ACTIVIDADES ESTABLECIDAS EN EL PLAN ANUAL DE AUDITORÍA DE LA VIGENCIA 2026.</t>
  </si>
  <si>
    <t>PRESTACIÓN DE SERVICIOS PROFESIONALES COMO APOYO TÉCNICO Y ADMINISTRATIVO PARA LOS DIFERENTES PROCESOS A CARGO DE LA DIRECCIÓN DE PROYECTOS DE LA EMPRESA DE VIVIENDA DE ANTIOQUIA</t>
  </si>
  <si>
    <t>PRESTACIÓN DE SERVICIOS PROFESIONALES COMO APOYO JURÍDICO EN LOS PROCESOS A CARGO DE LA JEFATURA DE TITULACIÓN Y ESCRITURACIÓN DE LA EMPRESA DE VIVIENDA DE ANTIOQUIA VIVA</t>
  </si>
  <si>
    <t>PRESTACION DE SERVICIOS PROFESIONALES COMO APOYO TECNICO Y ADMINISTRATIVO PARA LOS PROCESOS A CARGO DE LA DIRECCION DE PROYECTOS DE LA EMPRESA DE VIVIENDA DE ANTIOQUIA</t>
  </si>
  <si>
    <t>PRESTACION DE SERVICIOS COMO APOYO PARA LA GESTION DE INSUMOS TECNICOS A CARGO DE LA JEFATURA DE TITULACION Y ESCRITURACION DE LA EMPRESA DE VIVIENDA DE ANTIOQUIA VIVA.</t>
  </si>
  <si>
    <t>PRESTACIÓN DE SERVICIOS COMO PROFESIONAL SOCIAL PARA APOYAR LAS ACTIVIDADES EN EL MARCO DEL CONTRATO INTERADMINISTRATIVO DE MANDATO NÚMERO 25MA112B2095, CELEBRADO CON EL DEPARTAMENTO DE ANTIOQUIA  SECRETARIA DE AMBIENTE Y PARA EL APOYO A LOS DIFERENTES PROCESOS DE LA EMPRESA DE VIVIENDA DE ANTIOQUIA VIVA</t>
  </si>
  <si>
    <t>PRESTACIÓN DE SERVICIOS COMO PROFESIONAL PARA LA GESTIÓN DE INSUMOS TÉCNICOS EN EL ÁREA DE TITULACIÓN Y LEGALIZACIÓN DE LA EMPRESA DE VIVIENDA DE ANTIOQUIA  VIVA</t>
  </si>
  <si>
    <t>PRESTACIÓN DE SERVICIOS PROFESIONALES COMO ABOGADA PARA LA GESTION JURIDICA DE LA DIRECCIÒN PROYECTOS Y LAS DIFERENTES ACTIVIDADES EN EL MARCO DEL CONTRATO INTERADMINISTRATIVO DE MANDATO NÚMERO 25MA112B2095 CELEBRADOS ENTRE EL DEPARTAMENTO DE ANTIOQUIA SECRETARIA DE AMBIENTE Y LA EMPRESA DE VIVIENDA DE ANTIOQUIA VIVA.</t>
  </si>
  <si>
    <t>PRESTACIÓN DE SERVICIOS PROFESIONALES COMO APOYO TÉCNICO Y ADMINISTRATIVO DE LOS DIFERENTES PROCEDIMIENTOS A CARGO DE LA DIRECCIÓN DE PLANEACIÓN DE LA EMPRESA DE VIVIENDA DE ANTIOQUIA VIVA.</t>
  </si>
  <si>
    <t>PRESTACIÓN DE SERVICIOS COMO PROFESIONAL EN EL ÁREA DE INGENIERIA ELÉCTRICA PARA EL CONTRATO INTERADMINISTRATIVO DE MANDATO NÚMERO 25MA112B2095, CELEBRADO ENTRE EL DEPARTAMENTO DE ANTIOQUIA SECRETARIA DE AMBIENTE Y LA EMPRESA DE VIVIENDA DE ANTIOQUIA VIVA.</t>
  </si>
  <si>
    <t>PRESTACIÓN DE SERVICIOS PROFESIONALES COMO INGENIERO CIVIL PARA APOYAR LAS ACTIVIDADES EN EL MARCO DEL CONTRATO INTERADMINISTRATIVO DE MANDATO NÚMERO 25MA112B2095, CELEBRADO ENTRE EL DEPARTAMENTO DE ANTIOQUIA  SECRETARIA DE AMBIENTE Y LA EMPRESA DE VIVIENDA DE ANTIOQUIA VIVA.</t>
  </si>
  <si>
    <t>PRESTACIÓN DE SERVICIOS COMO PROFESIONAL SOCIAL PARA EL APOYO EN LAS ACTIVIDADES NECESARIAS PARA LA EJECUCION DEL CONTRATO INTERADMINISTRATIVO DE MANDATO NÚMERO 25MA112B2095, CELEBRADO ENTRE EL DEPARTAMENTO DE ANTIOQUIA SECRETARIA DE AMBIENTE Y LA EMPRESA DE VIVIENDA DE ANTIOQUIA VIVA.</t>
  </si>
  <si>
    <t>PRESTACIÓN DE SERVICIOS COMO PROFESIONAL CONTABLE COMO APOYO PARA LAS ACTIVIDADES DE LOS DIFERENTES PROYECTOS EN EL MARCO DE LOS CONTRATOS INTERADMINISTRATIVOS DE MANDATO NÚMERO 25MA112B2095 Y NÚMERO 25MA112B2112, SUSCRITOS ENTRE LA EMPRESA DE VIVIENDA DE ANTIOQUIA VIVA Y LA SECRETARIA DE AMBIENTE DE LA GOBERNACIÓN DE ANTIOQUIA</t>
  </si>
  <si>
    <t>PRESTACIÓN DE SERVICIOS DE APOYO A LA GESTION COMO TÉCNOLOGO EN LOS DIFERENTES PROCESOS A CARGO DE LA DIRECCIÓN DE PROYECTOS DE LA EMPRESA DE VIVIENDA DE ANTIOQUIA VIVA.</t>
  </si>
  <si>
    <t>PRESTACIÓN DE SERVICIOS PROFESIONALES COMO APOYO TÉCNICO Y ADMINISTRATIVO PARA LOS PROCESOS A CARGO DE LA DIRECCIÓN DE PROYECTOS DE LA EMPRESA DE VIVIENDA DE ANTIOQUIA.</t>
  </si>
  <si>
    <t>PRESTACIÓN DE SERVICIOS COMO PROFESIONAL SOCIAL PARA EL APOYO A LOS DISTINTOS PROGRAMAS DE VIVIENDA Y HÁBITAT DE LA EMPRESA DE VIVIENDA DE ANTIOQUIA_x0002_VIVA.</t>
  </si>
  <si>
    <t>PRESTACIÓN DE SERVICIOS PROFESIONALES COMO ARQUITECTO PARA APOYAR LOS DIFERENTES PROGRAMAS Y PROYECTOS A CARGO DE LA DIRECCIÓN DE VIVIENDA Y HÁBITAT DE LA EMPRESA DE VIVIENDA DEANTIOQUIA VIVA.</t>
  </si>
  <si>
    <t>PRESTACIÓN DE SERVICIOS COMO APOYO TECNICO Y ADMINISTRATIVO A LA JEFATURA DE TALENTO HUMANO DE LA EMPRESA DE VIVIENDA DE ANTIOQUIA VIVA.</t>
  </si>
  <si>
    <t>PRESTACIÓN DE SERVICIOS COMO PROFESIONAL EN INGENIERIA SANITARIA PARA APOYAR ACTIVIDADES EN EL MARCO DEL CONTRATO INTERADMINISTRATIVO DE MANDATO NÚMERO 25MA112B2112, SUSCRITO ENTRE LA EMPRESA DE VIVIENDA DE ANTIOQUIA VIVA Y LA SECRETARIA DE AMBIENTE DE LA GOBERNACIÓN DE ANTIOQUIA</t>
  </si>
  <si>
    <t>PRESTACIÓN DE SERVICIOS PROFESIONALES COMO ABOGADO DE APOYO PARA LAS DIFERENTES ACTIVIDADES EN EL MARCO DE LOS CONTRATOS INTERADMINISTRATIVOS DE MANDATO NÚMERO 25MA112B2095 Y 25MA112B2112, CELEBRADOS ENTRE EL DEAPARTAMENTO DE ANTIOQUIA SECRETARIA DE AMBIENTE Y LA EMPRESA DE VIVIENDA DE ANTIOQUIA VIVA</t>
  </si>
  <si>
    <t>PRESTACIÓN DE SERVICIOS PROFESIONALES COMO APOYO TECNICO PARA LOS DIFERENTES PROGRAMAS A CARGO DE LA DIRECCION DE VIVIENDA Y HÁBITAT DE LA EMPRESA DE VIVIENDA DE ANTIOQUIA VIVA.</t>
  </si>
  <si>
    <t>PRESTACIÓN DE SERVICIOS COMO PROFESIONAL PARA LOS PROCESOS A CARGO DE LA JEFATURA DE TITULACIÓN Y LEGALIZACION DE LA EMPRESA DE VIVIENDA DE ANTIOQUIA VIVA</t>
  </si>
  <si>
    <t>PRESTACIÓN DE SERVICIOS COMO PROFESIONAL SOCIAL PARA APOYAR ACTIVIDADES EN EL MARCO DEL CONTRATO INTERADMINISTRATIVO DE MANDATO NÚMERO 25MA112B2112, SUSCRITO ENTRE LA EMPRESA DE VIVIENDA DE ANTIOQUIA VIVA Y LA SECRETARIA DE AMBIENTE DE LA GOBERNACIÓN DE ANTIOQUIA</t>
  </si>
  <si>
    <t>PRESTACION DE SERVICIOS PRESTACION COMO APOYO JURÍDICO EN LOS PROCESOS A CARGO DE LA JEFATURA DE TITULACIÓN Y ESCRITURACIÓN DE LA EMPRESA DE VIVIENDA DE ANTIOQUIA VIVA</t>
  </si>
  <si>
    <t>PRESTACIÓN DE SERVICIOS PROFESIONALES COMO APOYO PARA LOS DIFERENTES PROGRAMAS A CARGO DE LA DIRECCION DE VIVIENDA Y HÁBITAT DE LA EMPRESA DE VIVIENDA DE ANTIOQUIA VIVA</t>
  </si>
  <si>
    <t>PRESTACIÓN DE SERVICIOS PROFESIONALES COMO APOYO EN LOS PROCESOS Y PROCEDIMIENTOS ADMINISTRATIVOS Y FINANCIEROS DEL BANCO DE MATERIALES DE LA UNIDAD DE NEGOCIOSDE LA EMPRESA DE VIVIENDA DE ANTIOQUIA VIVA</t>
  </si>
  <si>
    <t>PRESTACION DE SERVICIOS COMO PROFESIONAL PARA LA GESTION DE INSUMOS TECNICOS EN EL AREA DE TITULACION Y LEGALIZACION DE LA EMPRESA DE VIVIENDA DE ANTIOQUIA-VIVA</t>
  </si>
  <si>
    <t>PRESTACIÓN DE SERVICIOS COMO APOYO EN LAS DIFERENTES ACTIVIDADES ADMINISTRATIVAS, OPERATIVAS Y FINANCIERAS DEL BANCO DE MATERIALES DE LA UNIDAD DE NEGOCIOS EN EL MARCO DEL CONTRATO INTERADMINISTRATIVO Nº4600018577 – CI-514-2025-BVM DE LA EMPRESA DE VIVIENDA DE ANTIOQUIA VIVA.</t>
  </si>
  <si>
    <t>PRESTACIÓN DE SERVICIOS PROFESIONALES DE APOYO A LA GERENCIA GENERAL EN LA GESTIÓN DE PROYECTOS, PLANEACIÓN, ANÁLISIS, IMPLEMENTACIÓN, ARTICULACIÓN Y ACOMPAÑAMIENTO A LOS PROCESOS MISIONALES Y COMERCIALES DE LA EMPRESA DE VIVIENDA DE ANTIOQUIA</t>
  </si>
  <si>
    <t>PRESTACIÓN DE SERVICIOS PROFESIONALES COMO APOYO EN LAS DIFERENTES ACTIVIDADES ADMINISTRATIVAS Y FINANCIERAS DEL BANCO DE MATERIALES EN LA UNIDAD DE NEGOCIOS DE LA EMPRESA DE VIVIENDA DE ANTIOQUIA-VIVA</t>
  </si>
  <si>
    <t>PRESTACIÓN DE SERVICIOS PROFESIONALES COMO ABOGADO PARA LA GESTIÓN JURÍDICA DE LOS PROYECTOS DE LA EMPRESA DE VIVIENDA DE ANTIOQUIA - VIVA</t>
  </si>
  <si>
    <t>PRESTACIÓN DE SERVICIOS PROFESIONALES PARA EL APOYO A LOS DIFERENTES PROCESOS A CARGO DE LA DIRECCIÓN ADMINISTRATIVA Y FINANCIERA DE LA EMPRESA DE VIVIENDA DE  ANTIOQUIA – VIVA.</t>
  </si>
  <si>
    <t>PRESTACION DE SERVICIOS PROFESIONALES COMO APOYO A LOS PROCESOS A CARGO DE LA JEFATURA DE TITULACIÓN Y LEGALIZACIÓN DE LA EMPRESA DE VIVIENDA DE ANTIOQUIA - VIVA</t>
  </si>
  <si>
    <t>PRESTACIÓN DE SERVICIOS PROFESIONALES COMO APOYO EN LAS DIFERENTES ACTIVIDADES ADMINISTRATIVAS Y FINANCIERAS DEL BANCO DE MATERIALES EN LA UNIDAD DE NEGOCIOS DE LA EMPRESA DE VIVIENDA DE ANTIOQUIA- VIVA</t>
  </si>
  <si>
    <t xml:space="preserve">PRESTACIÓN DE SERVICIOS COMO APOYO A LA GESTIÓN DE LOS DIFERENTES PROCESOS A CARGO DE LA JEFATURA DE NEGOCIOS DE LA EMPRESA DE VIVIENDA DE ANTIOQUIA – VIVA </t>
  </si>
  <si>
    <t>PRESTACIÓN DE SERVICIOS PROFESIONALES COMO APOYO ADMINISTRATIVO Y FINANCIERO PARA EL CONTRATO INTERADMINISTRATIVO DE MANDATO NÚMERO 25MA112B2095, CELEBRADO ENTRE EL DEPARTAMENTO DE ANTIOQUIA – SECRETARIA DE AMBIENTE Y LA EMPRESA DE 
VIVIENDA DE ANTIOQUIA – VIVA.</t>
  </si>
  <si>
    <t>PRESTACIÓN DE SERVICIOS COMO PROFESIONAL SOCIAL PARA EL APOYO EN LAS ACTIVIDADES NECESARIAS PARA LA EJECUCION DEL CONTRATO INTERADMINISTRATIVO DE MANDATO NÚMERO 25MA112B2095, CELEBRADO ENTRE EL DEPARTAMENTO DE ANTIOQUIA – SECRETARIA DE AMBIENTE Y LA EMPRESA DE VIVIENDA DE ANTIOQUIA – VIVA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</si>
</sst>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_-&quot;$&quot;\ * #,##0_-;\-&quot;$&quot;\ * #,##0_-;_-&quot;$&quot;\ * &quot;-&quot;??_-;_-@_-"/>
    <numFmt numFmtId="165" formatCode="_(&quot;$&quot;\ * #,##0.00_);_(&quot;$&quot;\ * \(#,##0.00\);_(&quot;$&quot;\ * &quot;-&quot;??_);_(@_)"/>
    <numFmt numFmtId="166" formatCode="#,##0.00\ &quot;€&quot;"/>
    <numFmt numFmtId="167" formatCode="_-* #,##0_-;\-* #,##0_-;_-* &quot;-&quot;??_-;_-@_-"/>
    <numFmt numFmtId="168" formatCode="_-[$$-409]* #,##0_ ;_-[$$-409]* \-#,##0\ ;_-[$$-409]* &quot;-&quot;??_ ;_-@_ "/>
    <numFmt numFmtId="169" formatCode="[$$-240A]\ #,##0"/>
    <numFmt numFmtId="170" formatCode="&quot;$&quot;\ #,##0.00"/>
  </numFmts>
  <fonts count="13" x14ac:knownFonts="1">
    <font>
      <sz val="11"/>
      <color theme="1"/>
      <name val="Calibri"/>
      <family val="2"/>
      <scheme val="minor"/>
    </font>
    <font>
      <sz val="11"/>
      <color theme="1"/>
      <name val="Calibri"/>
      <family val="2"/>
      <scheme val="minor"/>
    </font>
    <font>
      <sz val="12"/>
      <color theme="1"/>
      <name val="Arial Narrow"/>
      <family val="2"/>
    </font>
    <font>
      <u/>
      <sz val="11"/>
      <color theme="10"/>
      <name val="Calibri"/>
      <family val="2"/>
      <scheme val="minor"/>
    </font>
    <font>
      <sz val="11"/>
      <color rgb="FF000000"/>
      <name val="Calibri"/>
      <family val="2"/>
    </font>
    <font>
      <b/>
      <sz val="11"/>
      <color rgb="FF000000"/>
      <name val="Calibri"/>
      <family val="2"/>
    </font>
    <font>
      <sz val="11"/>
      <name val="Calibri"/>
      <family val="2"/>
    </font>
    <font>
      <sz val="10"/>
      <name val="Arial"/>
      <family val="2"/>
    </font>
    <font>
      <sz val="11"/>
      <color rgb="FF000000"/>
      <name val="Aptos Narrow"/>
      <family val="2"/>
    </font>
    <font>
      <sz val="11"/>
      <color theme="1"/>
      <name val="Calibri"/>
      <family val="2"/>
    </font>
    <font>
      <sz val="11"/>
      <color rgb="FF000000"/>
      <name val="Calibri"/>
      <family val="2"/>
      <scheme val="minor"/>
    </font>
    <font>
      <sz val="11"/>
      <color rgb="FF242424"/>
      <name val="Aptos Narrow"/>
      <family val="2"/>
    </font>
    <font>
      <b/>
      <sz val="8"/>
      <color rgb="FF000000"/>
      <name val="Calibri"/>
      <family val="2"/>
    </font>
  </fonts>
  <fills count="8">
    <fill>
      <patternFill patternType="none"/>
    </fill>
    <fill>
      <patternFill patternType="gray125"/>
    </fill>
    <fill>
      <patternFill patternType="solid">
        <fgColor rgb="FFFFFF00"/>
        <bgColor rgb="FF000000"/>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s>
  <borders count="22">
    <border>
      <left/>
      <right/>
      <top/>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s>
  <cellStyleXfs count="10">
    <xf numFmtId="0" fontId="0" fillId="0" borderId="0"/>
    <xf numFmtId="44" fontId="1" fillId="0" borderId="0" applyFont="0" applyFill="0" applyBorder="0" applyAlignment="0" applyProtection="0"/>
    <xf numFmtId="165" fontId="1" fillId="0" borderId="0" applyFont="0" applyFill="0" applyBorder="0" applyAlignment="0" applyProtection="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7"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43">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right"/>
    </xf>
    <xf numFmtId="0" fontId="4" fillId="0" borderId="1" xfId="0" applyFont="1" applyBorder="1"/>
    <xf numFmtId="0" fontId="6" fillId="0" borderId="1" xfId="0" applyFont="1" applyBorder="1"/>
    <xf numFmtId="14" fontId="6" fillId="0" borderId="1" xfId="0" applyNumberFormat="1" applyFont="1" applyBorder="1" applyAlignment="1">
      <alignment wrapText="1"/>
    </xf>
    <xf numFmtId="0" fontId="6" fillId="0" borderId="1" xfId="0" applyFont="1" applyBorder="1" applyAlignment="1">
      <alignment horizontal="center"/>
    </xf>
    <xf numFmtId="166" fontId="0" fillId="0" borderId="0" xfId="1" applyNumberFormat="1" applyFont="1"/>
    <xf numFmtId="164" fontId="0" fillId="0" borderId="0" xfId="1" applyNumberFormat="1" applyFont="1" applyAlignment="1">
      <alignment horizontal="center" vertical="center"/>
    </xf>
    <xf numFmtId="0" fontId="3" fillId="0" borderId="1" xfId="4" applyBorder="1"/>
    <xf numFmtId="167" fontId="6" fillId="0" borderId="1" xfId="0" applyNumberFormat="1" applyFont="1" applyBorder="1"/>
    <xf numFmtId="167" fontId="0" fillId="0" borderId="0" xfId="0" applyNumberFormat="1" applyAlignment="1">
      <alignment horizontal="right"/>
    </xf>
    <xf numFmtId="0" fontId="8" fillId="0" borderId="3" xfId="0" applyFont="1" applyBorder="1"/>
    <xf numFmtId="0" fontId="4" fillId="0" borderId="3" xfId="0" applyFont="1" applyBorder="1"/>
    <xf numFmtId="0" fontId="4" fillId="0" borderId="3" xfId="0" applyFont="1" applyBorder="1" applyAlignment="1">
      <alignment horizontal="center"/>
    </xf>
    <xf numFmtId="167" fontId="4" fillId="0" borderId="3" xfId="0" applyNumberFormat="1" applyFont="1" applyBorder="1" applyAlignment="1">
      <alignment horizontal="right"/>
    </xf>
    <xf numFmtId="14" fontId="4" fillId="0" borderId="3" xfId="0" applyNumberFormat="1" applyFont="1" applyBorder="1"/>
    <xf numFmtId="0" fontId="4" fillId="0" borderId="3" xfId="0" applyFont="1" applyBorder="1" applyAlignment="1">
      <alignment horizontal="left"/>
    </xf>
    <xf numFmtId="0" fontId="4" fillId="0" borderId="3" xfId="0" applyFont="1" applyBorder="1" applyAlignment="1">
      <alignment horizontal="right"/>
    </xf>
    <xf numFmtId="166" fontId="4" fillId="0" borderId="3" xfId="0" applyNumberFormat="1" applyFont="1" applyBorder="1"/>
    <xf numFmtId="0" fontId="4" fillId="0" borderId="3" xfId="0" applyFont="1" applyBorder="1" applyAlignment="1">
      <alignment horizontal="center" vertical="center"/>
    </xf>
    <xf numFmtId="0" fontId="0" fillId="5" borderId="0" xfId="0" applyFill="1"/>
    <xf numFmtId="0" fontId="4" fillId="5" borderId="3" xfId="0" applyFont="1" applyFill="1" applyBorder="1" applyAlignment="1">
      <alignment horizontal="center"/>
    </xf>
    <xf numFmtId="0" fontId="4" fillId="5" borderId="3" xfId="0" applyFont="1" applyFill="1" applyBorder="1" applyAlignment="1">
      <alignment horizontal="left"/>
    </xf>
    <xf numFmtId="0" fontId="8" fillId="0" borderId="3" xfId="0" applyFont="1" applyBorder="1" applyAlignment="1">
      <alignment horizontal="right"/>
    </xf>
    <xf numFmtId="0" fontId="4" fillId="5" borderId="3" xfId="0" applyFont="1" applyFill="1" applyBorder="1" applyAlignment="1">
      <alignment horizontal="right"/>
    </xf>
    <xf numFmtId="0" fontId="6" fillId="0" borderId="3" xfId="0" applyFont="1" applyBorder="1" applyAlignment="1">
      <alignment wrapText="1"/>
    </xf>
    <xf numFmtId="0" fontId="6" fillId="0" borderId="3" xfId="0" applyFont="1" applyBorder="1"/>
    <xf numFmtId="0" fontId="4" fillId="0" borderId="4" xfId="0" applyFont="1" applyBorder="1" applyAlignment="1">
      <alignment horizontal="center" vertical="center"/>
    </xf>
    <xf numFmtId="168" fontId="4" fillId="5" borderId="3" xfId="0" applyNumberFormat="1" applyFont="1" applyFill="1" applyBorder="1"/>
    <xf numFmtId="0" fontId="0" fillId="5" borderId="3" xfId="0" applyFill="1" applyBorder="1"/>
    <xf numFmtId="168" fontId="6" fillId="0" borderId="1" xfId="0" applyNumberFormat="1" applyFont="1" applyBorder="1"/>
    <xf numFmtId="0" fontId="8" fillId="5" borderId="3" xfId="0" applyFont="1" applyFill="1" applyBorder="1"/>
    <xf numFmtId="0" fontId="0" fillId="0" borderId="3" xfId="0" applyBorder="1"/>
    <xf numFmtId="0" fontId="0" fillId="0" borderId="3" xfId="0" applyBorder="1" applyAlignment="1">
      <alignment horizontal="center"/>
    </xf>
    <xf numFmtId="167" fontId="0" fillId="0" borderId="3" xfId="0" applyNumberFormat="1" applyBorder="1" applyAlignment="1">
      <alignment horizontal="right"/>
    </xf>
    <xf numFmtId="14" fontId="0" fillId="0" borderId="3" xfId="0" applyNumberFormat="1" applyBorder="1" applyAlignment="1">
      <alignment horizontal="right"/>
    </xf>
    <xf numFmtId="0" fontId="4" fillId="0" borderId="3" xfId="0" applyFont="1" applyBorder="1" applyAlignment="1">
      <alignment horizontal="center" wrapText="1"/>
    </xf>
    <xf numFmtId="14" fontId="4" fillId="0" borderId="3" xfId="0" applyNumberFormat="1" applyFont="1" applyBorder="1" applyAlignment="1">
      <alignment wrapText="1"/>
    </xf>
    <xf numFmtId="0" fontId="4" fillId="0" borderId="3" xfId="0" applyFont="1" applyBorder="1" applyAlignment="1">
      <alignment wrapText="1"/>
    </xf>
    <xf numFmtId="0" fontId="4" fillId="0" borderId="3" xfId="0" applyFont="1" applyBorder="1" applyAlignment="1">
      <alignment horizontal="left" wrapText="1"/>
    </xf>
    <xf numFmtId="14" fontId="4" fillId="5" borderId="3" xfId="0" applyNumberFormat="1" applyFont="1" applyFill="1" applyBorder="1"/>
    <xf numFmtId="14" fontId="4" fillId="0" borderId="3" xfId="0" applyNumberFormat="1" applyFont="1" applyBorder="1" applyAlignment="1">
      <alignment horizontal="right"/>
    </xf>
    <xf numFmtId="14" fontId="4" fillId="5" borderId="3" xfId="0" applyNumberFormat="1" applyFont="1" applyFill="1" applyBorder="1" applyAlignment="1">
      <alignment horizontal="right"/>
    </xf>
    <xf numFmtId="0" fontId="4" fillId="5" borderId="3" xfId="0" applyFont="1" applyFill="1" applyBorder="1"/>
    <xf numFmtId="14" fontId="4" fillId="5" borderId="3" xfId="0" applyNumberFormat="1" applyFont="1" applyFill="1" applyBorder="1" applyAlignment="1">
      <alignment wrapText="1"/>
    </xf>
    <xf numFmtId="0" fontId="7" fillId="4" borderId="3" xfId="0" applyFont="1" applyFill="1" applyBorder="1" applyAlignment="1">
      <alignment horizontal="left" vertical="center" wrapText="1"/>
    </xf>
    <xf numFmtId="0" fontId="7" fillId="4" borderId="3" xfId="0" applyFont="1" applyFill="1" applyBorder="1" applyAlignment="1">
      <alignment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vertical="center" wrapText="1"/>
    </xf>
    <xf numFmtId="0" fontId="4" fillId="0" borderId="4" xfId="0" applyFont="1" applyBorder="1"/>
    <xf numFmtId="166" fontId="4" fillId="0" borderId="1" xfId="0" applyNumberFormat="1" applyFont="1" applyBorder="1" applyAlignment="1">
      <alignment horizontal="center"/>
    </xf>
    <xf numFmtId="0" fontId="7" fillId="3" borderId="3" xfId="0" applyFont="1" applyFill="1" applyBorder="1" applyAlignment="1">
      <alignment horizontal="right" vertical="center" wrapText="1"/>
    </xf>
    <xf numFmtId="0" fontId="7" fillId="4" borderId="3" xfId="0" applyFont="1" applyFill="1" applyBorder="1" applyAlignment="1">
      <alignment horizontal="right" vertical="center" wrapText="1"/>
    </xf>
    <xf numFmtId="0" fontId="0" fillId="0" borderId="3" xfId="0" applyBorder="1" applyAlignment="1">
      <alignment horizontal="right"/>
    </xf>
    <xf numFmtId="168" fontId="4" fillId="0" borderId="3" xfId="0" applyNumberFormat="1" applyFont="1" applyBorder="1"/>
    <xf numFmtId="0" fontId="5" fillId="2" borderId="3" xfId="0" applyFont="1" applyFill="1" applyBorder="1" applyAlignment="1">
      <alignment horizontal="center" vertical="center"/>
    </xf>
    <xf numFmtId="167" fontId="4" fillId="0" borderId="3" xfId="0" applyNumberFormat="1" applyFont="1" applyBorder="1" applyAlignment="1">
      <alignment wrapText="1"/>
    </xf>
    <xf numFmtId="167" fontId="4" fillId="0" borderId="3" xfId="0" applyNumberFormat="1" applyFont="1" applyBorder="1"/>
    <xf numFmtId="167" fontId="4" fillId="5" borderId="3" xfId="0" applyNumberFormat="1" applyFont="1" applyFill="1" applyBorder="1"/>
    <xf numFmtId="166" fontId="4" fillId="5" borderId="3" xfId="0" applyNumberFormat="1" applyFont="1" applyFill="1" applyBorder="1"/>
    <xf numFmtId="0" fontId="4" fillId="5" borderId="3" xfId="0" applyFont="1" applyFill="1" applyBorder="1" applyAlignment="1">
      <alignment horizontal="center" vertical="center"/>
    </xf>
    <xf numFmtId="0" fontId="3" fillId="0" borderId="3" xfId="4" applyBorder="1"/>
    <xf numFmtId="0" fontId="3" fillId="0" borderId="3" xfId="4" applyFill="1" applyBorder="1" applyAlignment="1"/>
    <xf numFmtId="0" fontId="3" fillId="0" borderId="3" xfId="4" applyFill="1" applyBorder="1"/>
    <xf numFmtId="167" fontId="4" fillId="5" borderId="3" xfId="0" applyNumberFormat="1" applyFont="1" applyFill="1" applyBorder="1" applyAlignment="1">
      <alignment horizontal="right"/>
    </xf>
    <xf numFmtId="0" fontId="3" fillId="5" borderId="3" xfId="4" applyFill="1" applyBorder="1"/>
    <xf numFmtId="14" fontId="0" fillId="0" borderId="3" xfId="0" applyNumberFormat="1" applyBorder="1"/>
    <xf numFmtId="168" fontId="0" fillId="0" borderId="3" xfId="0" applyNumberFormat="1" applyBorder="1"/>
    <xf numFmtId="0" fontId="3" fillId="5" borderId="3" xfId="4" applyFill="1" applyBorder="1" applyAlignment="1">
      <alignment horizontal="center"/>
    </xf>
    <xf numFmtId="0" fontId="3" fillId="5" borderId="3" xfId="4" applyFill="1" applyBorder="1" applyAlignment="1"/>
    <xf numFmtId="14" fontId="6" fillId="5" borderId="3" xfId="0" applyNumberFormat="1" applyFont="1" applyFill="1" applyBorder="1"/>
    <xf numFmtId="0" fontId="6" fillId="0" borderId="3" xfId="0" applyFont="1" applyBorder="1" applyAlignment="1">
      <alignment horizontal="center"/>
    </xf>
    <xf numFmtId="167" fontId="6" fillId="0" borderId="3" xfId="0" applyNumberFormat="1" applyFont="1" applyBorder="1"/>
    <xf numFmtId="14" fontId="6" fillId="0" borderId="3" xfId="0" applyNumberFormat="1" applyFont="1" applyBorder="1" applyAlignment="1">
      <alignment wrapText="1"/>
    </xf>
    <xf numFmtId="0" fontId="6" fillId="5" borderId="3" xfId="0" applyFont="1" applyFill="1" applyBorder="1"/>
    <xf numFmtId="14" fontId="6" fillId="5" borderId="3" xfId="0" applyNumberFormat="1" applyFont="1" applyFill="1" applyBorder="1" applyAlignment="1">
      <alignment wrapText="1"/>
    </xf>
    <xf numFmtId="166" fontId="4" fillId="5" borderId="3" xfId="0" applyNumberFormat="1" applyFont="1" applyFill="1" applyBorder="1" applyAlignment="1">
      <alignment horizontal="center"/>
    </xf>
    <xf numFmtId="166" fontId="4" fillId="0" borderId="3" xfId="0" applyNumberFormat="1" applyFont="1" applyBorder="1" applyAlignment="1">
      <alignment horizontal="center"/>
    </xf>
    <xf numFmtId="14" fontId="6" fillId="0" borderId="3" xfId="0" applyNumberFormat="1" applyFont="1" applyBorder="1"/>
    <xf numFmtId="0" fontId="6" fillId="5" borderId="3" xfId="0" applyFont="1" applyFill="1" applyBorder="1" applyAlignment="1">
      <alignment horizontal="center"/>
    </xf>
    <xf numFmtId="1" fontId="4" fillId="0" borderId="3" xfId="0" applyNumberFormat="1" applyFont="1" applyBorder="1" applyAlignment="1">
      <alignment horizontal="center" wrapText="1"/>
    </xf>
    <xf numFmtId="0" fontId="9" fillId="0" borderId="3" xfId="0" applyFont="1" applyBorder="1"/>
    <xf numFmtId="0" fontId="9" fillId="0" borderId="3" xfId="0" applyFont="1" applyBorder="1" applyAlignment="1">
      <alignment horizontal="center" wrapText="1"/>
    </xf>
    <xf numFmtId="14" fontId="9" fillId="0" borderId="3" xfId="0" applyNumberFormat="1" applyFont="1" applyBorder="1"/>
    <xf numFmtId="168" fontId="9" fillId="0" borderId="3" xfId="0" applyNumberFormat="1" applyFont="1" applyBorder="1"/>
    <xf numFmtId="0" fontId="9" fillId="0" borderId="3" xfId="0" applyFont="1" applyBorder="1" applyAlignment="1">
      <alignment horizontal="center"/>
    </xf>
    <xf numFmtId="1" fontId="4" fillId="0" borderId="5" xfId="0" applyNumberFormat="1" applyFont="1" applyBorder="1" applyAlignment="1">
      <alignment horizontal="center" wrapText="1"/>
    </xf>
    <xf numFmtId="0" fontId="0" fillId="0" borderId="3" xfId="0" applyBorder="1" applyAlignment="1">
      <alignment horizontal="left"/>
    </xf>
    <xf numFmtId="0" fontId="4" fillId="5" borderId="8" xfId="0" applyFont="1" applyFill="1" applyBorder="1"/>
    <xf numFmtId="0" fontId="0" fillId="0" borderId="8" xfId="0" applyBorder="1"/>
    <xf numFmtId="0" fontId="4" fillId="0" borderId="5" xfId="0" applyFont="1" applyBorder="1" applyAlignment="1">
      <alignment horizontal="center" wrapText="1"/>
    </xf>
    <xf numFmtId="168" fontId="0" fillId="0" borderId="3" xfId="1" applyNumberFormat="1" applyFont="1" applyBorder="1"/>
    <xf numFmtId="0" fontId="4" fillId="0" borderId="10" xfId="0" applyFont="1" applyBorder="1"/>
    <xf numFmtId="0" fontId="0" fillId="0" borderId="10" xfId="0" applyBorder="1"/>
    <xf numFmtId="0" fontId="4" fillId="0" borderId="5" xfId="0" applyFont="1" applyBorder="1"/>
    <xf numFmtId="0" fontId="4" fillId="0" borderId="6" xfId="0" applyFont="1" applyBorder="1"/>
    <xf numFmtId="168" fontId="6" fillId="0" borderId="3" xfId="0" applyNumberFormat="1" applyFont="1" applyBorder="1"/>
    <xf numFmtId="168" fontId="6" fillId="5" borderId="3" xfId="0" applyNumberFormat="1" applyFont="1" applyFill="1" applyBorder="1"/>
    <xf numFmtId="168" fontId="0" fillId="0" borderId="0" xfId="0" applyNumberFormat="1"/>
    <xf numFmtId="0" fontId="0" fillId="0" borderId="5" xfId="0" applyBorder="1"/>
    <xf numFmtId="0" fontId="0" fillId="0" borderId="5" xfId="0" applyBorder="1" applyAlignment="1">
      <alignment horizontal="center"/>
    </xf>
    <xf numFmtId="167" fontId="0" fillId="0" borderId="5" xfId="0" applyNumberFormat="1" applyBorder="1" applyAlignment="1">
      <alignment horizontal="right"/>
    </xf>
    <xf numFmtId="0" fontId="0" fillId="0" borderId="5" xfId="0" applyBorder="1" applyAlignment="1">
      <alignment horizontal="right"/>
    </xf>
    <xf numFmtId="14" fontId="0" fillId="0" borderId="5" xfId="0" applyNumberFormat="1" applyBorder="1" applyAlignment="1">
      <alignment horizontal="right"/>
    </xf>
    <xf numFmtId="0" fontId="4" fillId="0" borderId="5" xfId="0" applyFont="1" applyBorder="1" applyAlignment="1">
      <alignment horizontal="center"/>
    </xf>
    <xf numFmtId="0" fontId="0" fillId="5" borderId="5" xfId="0" applyFill="1" applyBorder="1" applyAlignment="1">
      <alignment horizontal="left"/>
    </xf>
    <xf numFmtId="0" fontId="3" fillId="0" borderId="5" xfId="4" applyBorder="1"/>
    <xf numFmtId="0" fontId="0" fillId="0" borderId="3" xfId="0" applyBorder="1" applyAlignment="1">
      <alignment horizontal="center" vertical="center"/>
    </xf>
    <xf numFmtId="14" fontId="0" fillId="5" borderId="3" xfId="0" applyNumberFormat="1" applyFill="1" applyBorder="1"/>
    <xf numFmtId="0" fontId="4" fillId="0" borderId="8" xfId="0" applyFont="1" applyBorder="1"/>
    <xf numFmtId="0" fontId="0" fillId="0" borderId="8" xfId="0" applyBorder="1" applyAlignment="1">
      <alignment horizontal="left"/>
    </xf>
    <xf numFmtId="0" fontId="9" fillId="0" borderId="8" xfId="0" applyFont="1" applyBorder="1"/>
    <xf numFmtId="0" fontId="0" fillId="0" borderId="11" xfId="0" applyBorder="1"/>
    <xf numFmtId="0" fontId="0" fillId="0" borderId="12" xfId="0" applyBorder="1" applyAlignment="1">
      <alignment horizontal="center"/>
    </xf>
    <xf numFmtId="167" fontId="0" fillId="0" borderId="12" xfId="0" applyNumberFormat="1" applyBorder="1" applyAlignment="1">
      <alignment horizontal="right"/>
    </xf>
    <xf numFmtId="0" fontId="0" fillId="0" borderId="12" xfId="0" applyBorder="1" applyAlignment="1">
      <alignment horizontal="right"/>
    </xf>
    <xf numFmtId="0" fontId="4" fillId="0" borderId="6" xfId="0" applyFont="1" applyBorder="1" applyAlignment="1">
      <alignment horizontal="center" wrapText="1"/>
    </xf>
    <xf numFmtId="14" fontId="0" fillId="0" borderId="12" xfId="0" applyNumberFormat="1" applyBorder="1" applyAlignment="1">
      <alignment horizontal="right"/>
    </xf>
    <xf numFmtId="1" fontId="4" fillId="0" borderId="12" xfId="0" applyNumberFormat="1" applyFont="1" applyBorder="1" applyAlignment="1">
      <alignment horizontal="center" wrapText="1"/>
    </xf>
    <xf numFmtId="0" fontId="4" fillId="0" borderId="12" xfId="0" applyFont="1" applyBorder="1" applyAlignment="1">
      <alignment horizontal="center"/>
    </xf>
    <xf numFmtId="0" fontId="0" fillId="5" borderId="12" xfId="0" applyFill="1" applyBorder="1" applyAlignment="1">
      <alignment horizontal="left"/>
    </xf>
    <xf numFmtId="0" fontId="0" fillId="0" borderId="12" xfId="0" applyBorder="1"/>
    <xf numFmtId="0" fontId="3" fillId="0" borderId="12" xfId="4" applyBorder="1"/>
    <xf numFmtId="0" fontId="0" fillId="0" borderId="6" xfId="0" applyBorder="1"/>
    <xf numFmtId="14" fontId="6" fillId="0" borderId="5" xfId="0" applyNumberFormat="1" applyFont="1" applyBorder="1" applyAlignment="1">
      <alignment wrapText="1"/>
    </xf>
    <xf numFmtId="166" fontId="4" fillId="0" borderId="5" xfId="0" applyNumberFormat="1" applyFont="1" applyBorder="1" applyAlignment="1">
      <alignment horizontal="center"/>
    </xf>
    <xf numFmtId="0" fontId="4" fillId="0" borderId="5" xfId="0" applyFont="1" applyBorder="1" applyAlignment="1">
      <alignment horizontal="center" vertical="center"/>
    </xf>
    <xf numFmtId="0" fontId="4" fillId="0" borderId="9" xfId="0" applyFont="1" applyBorder="1"/>
    <xf numFmtId="0" fontId="4" fillId="5" borderId="10" xfId="0" applyFont="1" applyFill="1" applyBorder="1"/>
    <xf numFmtId="14" fontId="10" fillId="0" borderId="3" xfId="0" applyNumberFormat="1" applyFont="1" applyBorder="1"/>
    <xf numFmtId="0" fontId="10" fillId="0" borderId="0" xfId="0" applyFont="1"/>
    <xf numFmtId="0" fontId="11" fillId="0" borderId="0" xfId="0" applyFont="1"/>
    <xf numFmtId="0" fontId="3" fillId="0" borderId="0" xfId="4" applyFill="1"/>
    <xf numFmtId="0" fontId="4" fillId="0" borderId="8" xfId="0" applyFont="1" applyBorder="1" applyAlignment="1">
      <alignment horizontal="center"/>
    </xf>
    <xf numFmtId="43" fontId="6" fillId="0" borderId="3" xfId="0" applyNumberFormat="1" applyFont="1" applyBorder="1"/>
    <xf numFmtId="0" fontId="3" fillId="0" borderId="3" xfId="5" applyFill="1" applyBorder="1"/>
    <xf numFmtId="0" fontId="3" fillId="0" borderId="3" xfId="5" applyBorder="1"/>
    <xf numFmtId="0" fontId="9" fillId="0" borderId="3" xfId="0" applyFont="1" applyBorder="1" applyAlignment="1">
      <alignment wrapText="1"/>
    </xf>
    <xf numFmtId="167" fontId="9" fillId="0" borderId="3" xfId="0" applyNumberFormat="1" applyFont="1" applyBorder="1" applyAlignment="1">
      <alignment wrapText="1"/>
    </xf>
    <xf numFmtId="14" fontId="9" fillId="0" borderId="3" xfId="0" applyNumberFormat="1" applyFont="1" applyBorder="1" applyAlignment="1">
      <alignment wrapText="1"/>
    </xf>
    <xf numFmtId="0" fontId="9" fillId="0" borderId="3" xfId="0" applyFont="1" applyBorder="1" applyAlignment="1">
      <alignment horizontal="left" wrapText="1"/>
    </xf>
    <xf numFmtId="2" fontId="4" fillId="0" borderId="3" xfId="0" applyNumberFormat="1" applyFont="1" applyBorder="1"/>
    <xf numFmtId="167" fontId="4" fillId="0" borderId="5" xfId="0" applyNumberFormat="1" applyFont="1" applyBorder="1" applyAlignment="1">
      <alignment horizontal="right"/>
    </xf>
    <xf numFmtId="166" fontId="4" fillId="5" borderId="5" xfId="0" applyNumberFormat="1" applyFont="1" applyFill="1" applyBorder="1" applyAlignment="1">
      <alignment horizontal="center"/>
    </xf>
    <xf numFmtId="168" fontId="4" fillId="5" borderId="5" xfId="0" applyNumberFormat="1" applyFont="1" applyFill="1" applyBorder="1" applyAlignment="1">
      <alignment horizontal="center"/>
    </xf>
    <xf numFmtId="166" fontId="4" fillId="5" borderId="9" xfId="0" applyNumberFormat="1" applyFont="1" applyFill="1" applyBorder="1"/>
    <xf numFmtId="168" fontId="4" fillId="5" borderId="3" xfId="0" applyNumberFormat="1" applyFont="1" applyFill="1" applyBorder="1" applyAlignment="1">
      <alignment horizontal="center"/>
    </xf>
    <xf numFmtId="166" fontId="4" fillId="5" borderId="12" xfId="0" applyNumberFormat="1" applyFont="1" applyFill="1" applyBorder="1" applyAlignment="1">
      <alignment horizontal="center"/>
    </xf>
    <xf numFmtId="168" fontId="4" fillId="5" borderId="12" xfId="0" applyNumberFormat="1" applyFont="1" applyFill="1" applyBorder="1" applyAlignment="1">
      <alignment horizontal="center"/>
    </xf>
    <xf numFmtId="166" fontId="4" fillId="5" borderId="13" xfId="0" applyNumberFormat="1" applyFont="1" applyFill="1" applyBorder="1"/>
    <xf numFmtId="0" fontId="6" fillId="0" borderId="5" xfId="0" applyFont="1" applyBorder="1"/>
    <xf numFmtId="14" fontId="4" fillId="0" borderId="5" xfId="0" applyNumberFormat="1" applyFont="1" applyBorder="1" applyAlignment="1">
      <alignment wrapText="1"/>
    </xf>
    <xf numFmtId="0" fontId="4" fillId="0" borderId="5" xfId="0" applyFont="1" applyBorder="1" applyAlignment="1">
      <alignment horizontal="left"/>
    </xf>
    <xf numFmtId="0" fontId="3" fillId="0" borderId="5" xfId="4" applyFill="1" applyBorder="1"/>
    <xf numFmtId="168" fontId="4" fillId="0" borderId="5" xfId="0" applyNumberFormat="1" applyFont="1" applyBorder="1"/>
    <xf numFmtId="14" fontId="0" fillId="0" borderId="5" xfId="0" applyNumberFormat="1" applyBorder="1"/>
    <xf numFmtId="167" fontId="5" fillId="2" borderId="3" xfId="0" applyNumberFormat="1" applyFont="1" applyFill="1" applyBorder="1" applyAlignment="1">
      <alignment horizontal="right" vertical="center"/>
    </xf>
    <xf numFmtId="0" fontId="5" fillId="2" borderId="3" xfId="0" applyFont="1" applyFill="1" applyBorder="1" applyAlignment="1">
      <alignment horizontal="right" vertical="center"/>
    </xf>
    <xf numFmtId="0" fontId="5" fillId="2" borderId="3" xfId="0" applyFont="1" applyFill="1" applyBorder="1" applyAlignment="1">
      <alignment horizontal="left" vertical="center"/>
    </xf>
    <xf numFmtId="0" fontId="5" fillId="2" borderId="3" xfId="0" applyFont="1" applyFill="1" applyBorder="1" applyAlignment="1">
      <alignment vertical="center"/>
    </xf>
    <xf numFmtId="168" fontId="5" fillId="2" borderId="3" xfId="0" applyNumberFormat="1" applyFont="1" applyFill="1" applyBorder="1" applyAlignment="1">
      <alignment horizontal="center" vertical="center"/>
    </xf>
    <xf numFmtId="166" fontId="5" fillId="2" borderId="3" xfId="0" applyNumberFormat="1" applyFont="1" applyFill="1" applyBorder="1" applyAlignment="1">
      <alignment horizontal="center" vertical="center"/>
    </xf>
    <xf numFmtId="0" fontId="5" fillId="2" borderId="8" xfId="0" applyFont="1" applyFill="1" applyBorder="1" applyAlignment="1">
      <alignment horizontal="center" vertical="center"/>
    </xf>
    <xf numFmtId="0" fontId="0" fillId="0" borderId="0" xfId="0" applyAlignment="1">
      <alignment horizontal="center" vertical="center"/>
    </xf>
    <xf numFmtId="0" fontId="4" fillId="0" borderId="10" xfId="0" applyFont="1" applyBorder="1" applyAlignment="1">
      <alignment wrapText="1"/>
    </xf>
    <xf numFmtId="0" fontId="6" fillId="5" borderId="10" xfId="0" applyFont="1" applyFill="1" applyBorder="1"/>
    <xf numFmtId="0" fontId="6" fillId="0" borderId="14" xfId="0" applyFont="1" applyBorder="1"/>
    <xf numFmtId="0" fontId="0" fillId="5" borderId="14" xfId="0" applyFill="1" applyBorder="1"/>
    <xf numFmtId="0" fontId="0" fillId="0" borderId="0" xfId="0" applyAlignment="1">
      <alignment vertical="center"/>
    </xf>
    <xf numFmtId="0" fontId="0" fillId="0" borderId="0" xfId="0" applyAlignment="1">
      <alignment horizontal="left" vertical="center"/>
    </xf>
    <xf numFmtId="166" fontId="0" fillId="0" borderId="0" xfId="1" applyNumberFormat="1" applyFont="1" applyAlignment="1">
      <alignment horizontal="center" vertical="center"/>
    </xf>
    <xf numFmtId="168" fontId="0" fillId="0" borderId="0" xfId="1" applyNumberFormat="1" applyFont="1" applyAlignment="1">
      <alignment horizontal="center" vertical="center"/>
    </xf>
    <xf numFmtId="169" fontId="4" fillId="0" borderId="3" xfId="0" applyNumberFormat="1" applyFont="1" applyBorder="1" applyAlignment="1">
      <alignment horizontal="right" vertical="center"/>
    </xf>
    <xf numFmtId="2" fontId="0" fillId="0" borderId="0" xfId="1" applyNumberFormat="1" applyFont="1" applyAlignment="1">
      <alignment horizontal="right" vertical="center"/>
    </xf>
    <xf numFmtId="0" fontId="5" fillId="6" borderId="3" xfId="0" applyFont="1" applyFill="1" applyBorder="1" applyAlignment="1">
      <alignment horizontal="center" vertical="center" wrapText="1"/>
    </xf>
    <xf numFmtId="170" fontId="4" fillId="0" borderId="3" xfId="1" applyNumberFormat="1" applyFont="1" applyBorder="1" applyAlignment="1">
      <alignment horizontal="center" vertical="center"/>
    </xf>
    <xf numFmtId="170" fontId="0" fillId="0" borderId="0" xfId="1" applyNumberFormat="1" applyFont="1" applyAlignment="1">
      <alignment horizontal="center" vertical="center"/>
    </xf>
    <xf numFmtId="0" fontId="4" fillId="0" borderId="0" xfId="0" applyFont="1" applyAlignment="1">
      <alignment horizontal="center" vertical="center"/>
    </xf>
    <xf numFmtId="0" fontId="0" fillId="0" borderId="15" xfId="0" applyBorder="1" applyAlignment="1">
      <alignment horizontal="center" vertical="center"/>
    </xf>
    <xf numFmtId="14" fontId="0" fillId="0" borderId="15" xfId="0" applyNumberFormat="1" applyBorder="1" applyAlignment="1">
      <alignment horizontal="center" vertical="center"/>
    </xf>
    <xf numFmtId="0" fontId="0" fillId="0" borderId="0" xfId="0" applyAlignment="1">
      <alignment horizontal="center" vertical="center" wrapText="1"/>
    </xf>
    <xf numFmtId="0" fontId="0" fillId="0" borderId="15" xfId="0" applyBorder="1" applyAlignment="1">
      <alignment vertical="center"/>
    </xf>
    <xf numFmtId="0" fontId="0" fillId="0" borderId="15" xfId="0" applyBorder="1" applyAlignment="1">
      <alignment vertical="center" wrapText="1"/>
    </xf>
    <xf numFmtId="14" fontId="0" fillId="0" borderId="3" xfId="0" applyNumberFormat="1" applyBorder="1" applyAlignment="1">
      <alignment horizontal="center" vertical="center"/>
    </xf>
    <xf numFmtId="170" fontId="4" fillId="0" borderId="3" xfId="1" applyNumberFormat="1" applyFont="1" applyFill="1" applyBorder="1" applyAlignment="1">
      <alignment horizontal="center" vertical="center"/>
    </xf>
    <xf numFmtId="170" fontId="4" fillId="0" borderId="5" xfId="1" applyNumberFormat="1" applyFont="1" applyFill="1" applyBorder="1" applyAlignment="1">
      <alignment horizontal="center" vertical="center"/>
    </xf>
    <xf numFmtId="0" fontId="0" fillId="0" borderId="8" xfId="0" applyBorder="1" applyAlignment="1">
      <alignment horizontal="center" vertical="center"/>
    </xf>
    <xf numFmtId="14" fontId="0" fillId="0" borderId="8" xfId="0" applyNumberFormat="1" applyBorder="1" applyAlignment="1">
      <alignment horizontal="center" vertical="center"/>
    </xf>
    <xf numFmtId="14" fontId="4" fillId="0" borderId="21" xfId="0" applyNumberFormat="1" applyFont="1" applyBorder="1" applyAlignment="1">
      <alignment horizontal="center" vertical="center"/>
    </xf>
    <xf numFmtId="169" fontId="4" fillId="0" borderId="5" xfId="0" applyNumberFormat="1" applyFont="1" applyBorder="1" applyAlignment="1">
      <alignment horizontal="right" vertical="center"/>
    </xf>
    <xf numFmtId="14" fontId="4" fillId="0" borderId="13" xfId="0" applyNumberFormat="1" applyFont="1" applyBorder="1" applyAlignment="1">
      <alignment horizontal="center" vertical="center"/>
    </xf>
    <xf numFmtId="14" fontId="4" fillId="0" borderId="3" xfId="0" applyNumberFormat="1" applyFont="1" applyBorder="1" applyAlignment="1">
      <alignment horizontal="center" vertical="center"/>
    </xf>
    <xf numFmtId="169" fontId="4" fillId="0" borderId="6" xfId="0" applyNumberFormat="1" applyFont="1" applyBorder="1" applyAlignment="1">
      <alignment horizontal="right" vertical="center"/>
    </xf>
    <xf numFmtId="14" fontId="0" fillId="0" borderId="6" xfId="0" applyNumberForma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7" borderId="3" xfId="0" applyFont="1" applyFill="1" applyBorder="1" applyAlignment="1">
      <alignment horizontal="center" vertical="center" wrapText="1"/>
    </xf>
    <xf numFmtId="0" fontId="4" fillId="0" borderId="9" xfId="0" applyFont="1" applyBorder="1" applyAlignment="1">
      <alignment horizontal="center" vertical="center"/>
    </xf>
    <xf numFmtId="169" fontId="4" fillId="0" borderId="10" xfId="0" applyNumberFormat="1" applyFont="1" applyBorder="1" applyAlignment="1">
      <alignment horizontal="right" vertical="center"/>
    </xf>
    <xf numFmtId="169" fontId="4" fillId="0" borderId="14" xfId="0" applyNumberFormat="1" applyFont="1" applyBorder="1" applyAlignment="1">
      <alignment horizontal="right" vertical="center"/>
    </xf>
    <xf numFmtId="169" fontId="4" fillId="0" borderId="2" xfId="0" applyNumberFormat="1" applyFont="1" applyBorder="1" applyAlignment="1">
      <alignment horizontal="right" vertical="center"/>
    </xf>
    <xf numFmtId="0" fontId="5" fillId="7" borderId="5"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6" fillId="0" borderId="15" xfId="0" applyFont="1" applyBorder="1" applyAlignment="1">
      <alignment vertical="center"/>
    </xf>
    <xf numFmtId="0" fontId="6" fillId="0" borderId="15" xfId="0" applyFont="1" applyBorder="1" applyAlignment="1">
      <alignment horizontal="left" vertical="center"/>
    </xf>
    <xf numFmtId="0" fontId="4" fillId="0" borderId="15" xfId="0" applyFont="1" applyBorder="1" applyAlignment="1">
      <alignment vertical="center"/>
    </xf>
    <xf numFmtId="0" fontId="6" fillId="0" borderId="15" xfId="0" applyFont="1" applyBorder="1" applyAlignment="1">
      <alignment horizontal="left" vertical="center" wrapText="1"/>
    </xf>
    <xf numFmtId="0" fontId="4" fillId="0" borderId="15" xfId="0" applyFont="1" applyBorder="1" applyAlignment="1">
      <alignment horizontal="center" vertical="center"/>
    </xf>
    <xf numFmtId="0" fontId="8" fillId="0" borderId="15" xfId="0" applyFont="1" applyBorder="1" applyAlignment="1">
      <alignment horizontal="left" vertical="center"/>
    </xf>
    <xf numFmtId="0" fontId="4" fillId="0" borderId="15" xfId="0" applyFont="1" applyBorder="1" applyAlignment="1">
      <alignment horizontal="left" vertical="center"/>
    </xf>
    <xf numFmtId="14" fontId="0" fillId="0" borderId="15" xfId="0" applyNumberFormat="1" applyBorder="1" applyAlignment="1">
      <alignment vertical="center"/>
    </xf>
    <xf numFmtId="0" fontId="0" fillId="0" borderId="15" xfId="0" applyBorder="1" applyAlignment="1">
      <alignment horizontal="left" vertical="center"/>
    </xf>
    <xf numFmtId="0" fontId="4" fillId="0" borderId="15" xfId="0" applyFont="1" applyBorder="1" applyAlignment="1">
      <alignment vertical="center" wrapText="1"/>
    </xf>
    <xf numFmtId="166" fontId="4" fillId="0" borderId="15" xfId="0" applyNumberFormat="1" applyFont="1" applyBorder="1" applyAlignment="1">
      <alignment horizontal="left" vertical="center"/>
    </xf>
    <xf numFmtId="2" fontId="5" fillId="7" borderId="3" xfId="0" applyNumberFormat="1" applyFont="1" applyFill="1" applyBorder="1" applyAlignment="1">
      <alignment horizontal="center" vertical="center" wrapText="1"/>
    </xf>
    <xf numFmtId="2" fontId="0" fillId="0" borderId="0" xfId="1" applyNumberFormat="1" applyFont="1" applyFill="1" applyAlignment="1">
      <alignment horizontal="right" vertical="center"/>
    </xf>
    <xf numFmtId="170" fontId="4" fillId="0" borderId="21" xfId="1" applyNumberFormat="1" applyFont="1" applyFill="1" applyBorder="1" applyAlignment="1">
      <alignment horizontal="center" vertical="center"/>
    </xf>
    <xf numFmtId="170" fontId="4" fillId="0" borderId="8" xfId="1" applyNumberFormat="1" applyFont="1" applyFill="1" applyBorder="1" applyAlignment="1">
      <alignment horizontal="center" vertical="center"/>
    </xf>
    <xf numFmtId="14" fontId="4" fillId="0" borderId="5" xfId="0" applyNumberFormat="1" applyFont="1" applyBorder="1" applyAlignment="1">
      <alignment horizontal="center" vertical="center"/>
    </xf>
    <xf numFmtId="14" fontId="4" fillId="0" borderId="15" xfId="0" applyNumberFormat="1" applyFont="1" applyBorder="1" applyAlignment="1">
      <alignment horizontal="center" vertical="center"/>
    </xf>
    <xf numFmtId="0" fontId="4" fillId="0" borderId="20" xfId="0" applyFont="1" applyBorder="1" applyAlignment="1">
      <alignment vertical="center"/>
    </xf>
    <xf numFmtId="170" fontId="4" fillId="0" borderId="10" xfId="1" applyNumberFormat="1" applyFont="1" applyFill="1" applyBorder="1" applyAlignment="1">
      <alignment horizontal="center" vertical="center"/>
    </xf>
    <xf numFmtId="169" fontId="4" fillId="0" borderId="15" xfId="0" applyNumberFormat="1" applyFont="1" applyBorder="1" applyAlignment="1">
      <alignment horizontal="right" vertical="center"/>
    </xf>
    <xf numFmtId="3" fontId="4" fillId="0" borderId="8" xfId="0" applyNumberFormat="1" applyFont="1" applyBorder="1" applyAlignment="1">
      <alignment horizontal="center" vertical="center"/>
    </xf>
    <xf numFmtId="170" fontId="5" fillId="7" borderId="3" xfId="1" applyNumberFormat="1" applyFont="1" applyFill="1" applyBorder="1" applyAlignment="1">
      <alignment horizontal="center"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xf>
    <xf numFmtId="0" fontId="6"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0" fillId="0" borderId="15"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15" xfId="4" applyFont="1" applyBorder="1" applyAlignment="1">
      <alignment horizontal="center" vertical="center"/>
    </xf>
    <xf numFmtId="0" fontId="0" fillId="0" borderId="20" xfId="0" applyBorder="1" applyAlignment="1">
      <alignment vertical="center"/>
    </xf>
    <xf numFmtId="0" fontId="3" fillId="0" borderId="15" xfId="4" applyBorder="1" applyAlignment="1">
      <alignment vertical="center"/>
    </xf>
    <xf numFmtId="0" fontId="3" fillId="0" borderId="15" xfId="4" applyFill="1" applyBorder="1" applyAlignment="1">
      <alignment vertical="center"/>
    </xf>
    <xf numFmtId="16" fontId="0" fillId="0" borderId="0" xfId="0" applyNumberFormat="1" applyAlignment="1">
      <alignment horizontal="center" vertical="center"/>
    </xf>
  </cellXfs>
  <cellStyles count="10">
    <cellStyle name="Hipervínculo" xfId="5" builtinId="8"/>
    <cellStyle name="Hyperlink" xfId="4" xr:uid="{00000000-000B-0000-0000-000008000000}"/>
    <cellStyle name="Millares 4" xfId="7" xr:uid="{4C9425B2-FE6D-43BF-9C25-C2529A02E30B}"/>
    <cellStyle name="Millares 5" xfId="9" xr:uid="{E9158EAF-4EAE-430A-B8D0-A565DD8A3402}"/>
    <cellStyle name="Moneda" xfId="1" builtinId="4"/>
    <cellStyle name="Moneda 5" xfId="2" xr:uid="{88290658-2E6E-4296-8DDC-58FFC2CAB955}"/>
    <cellStyle name="Normal" xfId="0" builtinId="0"/>
    <cellStyle name="Normal 10" xfId="8" xr:uid="{D5CAC93F-8334-4152-99AB-6C431DA17BE8}"/>
    <cellStyle name="Normal 7" xfId="6" xr:uid="{56382D8A-3053-4A69-95D6-1103CC43E112}"/>
    <cellStyle name="Normal 9" xfId="3" xr:uid="{3FAF1B10-56AC-4012-8F4E-3258C8C6C40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6F1777C1-96DC-43E2-B8C7-73F8FD468B88}">
    <nsvFilter filterId="{561FDDD4-22C6-43C6-8FF0-B944B9AEA7AD}" ref="A1:Z171" tableId="0">
      <columnFilter colId="7">
        <filter colId="7">
          <x:filters>
            <x:filter val="F"/>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E823352A-2D8D-4ADC-BE10-A834EEA4A23F}"/>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arolina.sastoque@viva.gov.co" TargetMode="External"/><Relationship Id="rId18" Type="http://schemas.openxmlformats.org/officeDocument/2006/relationships/hyperlink" Target="mailto:erica.avenda&#241;o@viva.gov.co" TargetMode="External"/><Relationship Id="rId26" Type="http://schemas.openxmlformats.org/officeDocument/2006/relationships/hyperlink" Target="mailto:luis.restrepo@viva.gov.co" TargetMode="External"/><Relationship Id="rId39" Type="http://schemas.openxmlformats.org/officeDocument/2006/relationships/hyperlink" Target="mailto:paula.garcia@viva.gov.co" TargetMode="External"/><Relationship Id="rId21" Type="http://schemas.openxmlformats.org/officeDocument/2006/relationships/hyperlink" Target="mailto:juan.hinestroza@viva.gov.co" TargetMode="External"/><Relationship Id="rId34" Type="http://schemas.openxmlformats.org/officeDocument/2006/relationships/hyperlink" Target="mailto:john.corrales@viva.gov.co" TargetMode="External"/><Relationship Id="rId42" Type="http://schemas.openxmlformats.org/officeDocument/2006/relationships/hyperlink" Target="mailto:melissa.bustamante@viva.gov.co" TargetMode="External"/><Relationship Id="rId47" Type="http://schemas.openxmlformats.org/officeDocument/2006/relationships/hyperlink" Target="mailto:JACOBO.QUIROS@VIVA.GOV.CO" TargetMode="External"/><Relationship Id="rId50" Type="http://schemas.microsoft.com/office/2019/04/relationships/namedSheetView" Target="../namedSheetViews/namedSheetView1.xml"/><Relationship Id="rId7" Type="http://schemas.openxmlformats.org/officeDocument/2006/relationships/hyperlink" Target="mailto:jose.cano@viva.gov.co" TargetMode="External"/><Relationship Id="rId2" Type="http://schemas.openxmlformats.org/officeDocument/2006/relationships/hyperlink" Target="mailto:maria.cardenas@viva.gov.co" TargetMode="External"/><Relationship Id="rId16" Type="http://schemas.openxmlformats.org/officeDocument/2006/relationships/hyperlink" Target="mailto:andrea.velasquez@viva.gov.co" TargetMode="External"/><Relationship Id="rId29" Type="http://schemas.openxmlformats.org/officeDocument/2006/relationships/hyperlink" Target="mailto:lina.cardona@viva.gov.co" TargetMode="External"/><Relationship Id="rId11" Type="http://schemas.openxmlformats.org/officeDocument/2006/relationships/hyperlink" Target="mailto:carlos.hernandez@viva.gov.co" TargetMode="External"/><Relationship Id="rId24" Type="http://schemas.openxmlformats.org/officeDocument/2006/relationships/hyperlink" Target="mailto:yohana8223@hotmail.com" TargetMode="External"/><Relationship Id="rId32" Type="http://schemas.openxmlformats.org/officeDocument/2006/relationships/hyperlink" Target="mailto:guerrajhonathan612@gmail.com" TargetMode="External"/><Relationship Id="rId37" Type="http://schemas.openxmlformats.org/officeDocument/2006/relationships/hyperlink" Target="mailto:juridica14@viva.gov.co" TargetMode="External"/><Relationship Id="rId40" Type="http://schemas.openxmlformats.org/officeDocument/2006/relationships/hyperlink" Target="mailto:liliana.rincon@viva.gov.co" TargetMode="External"/><Relationship Id="rId45" Type="http://schemas.openxmlformats.org/officeDocument/2006/relationships/hyperlink" Target="mailto:SARA.MURILLO@VIVA.GOV.CO" TargetMode="External"/><Relationship Id="rId5" Type="http://schemas.openxmlformats.org/officeDocument/2006/relationships/hyperlink" Target="mailto:jose.mesa@viva.gov.co" TargetMode="External"/><Relationship Id="rId15" Type="http://schemas.openxmlformats.org/officeDocument/2006/relationships/hyperlink" Target="mailto:esneyder.montoya@viva.gov.co" TargetMode="External"/><Relationship Id="rId23" Type="http://schemas.openxmlformats.org/officeDocument/2006/relationships/hyperlink" Target="mailto:vanevelez20@gmail.com" TargetMode="External"/><Relationship Id="rId28" Type="http://schemas.openxmlformats.org/officeDocument/2006/relationships/hyperlink" Target="mailto:NDANNYESTIVEN@GMAIL.COM" TargetMode="External"/><Relationship Id="rId36" Type="http://schemas.openxmlformats.org/officeDocument/2006/relationships/hyperlink" Target="mailto:manuel.aguirre@viva.gov.co" TargetMode="External"/><Relationship Id="rId49" Type="http://schemas.openxmlformats.org/officeDocument/2006/relationships/hyperlink" Target="mailto:DEYVI.LOPERA@VIVA.GOV.CO" TargetMode="External"/><Relationship Id="rId10" Type="http://schemas.openxmlformats.org/officeDocument/2006/relationships/hyperlink" Target="mailto:subregionoriente@viva.gov.co" TargetMode="External"/><Relationship Id="rId19" Type="http://schemas.openxmlformats.org/officeDocument/2006/relationships/hyperlink" Target="mailto:alejandra.tirado@viva.gov.co" TargetMode="External"/><Relationship Id="rId31" Type="http://schemas.openxmlformats.org/officeDocument/2006/relationships/hyperlink" Target="mailto:beatriz.rendon@viva.gov.co" TargetMode="External"/><Relationship Id="rId44" Type="http://schemas.openxmlformats.org/officeDocument/2006/relationships/hyperlink" Target="mailto:LEON.SERNA@VIVA.GOV.CO" TargetMode="External"/><Relationship Id="rId4" Type="http://schemas.openxmlformats.org/officeDocument/2006/relationships/hyperlink" Target="mailto:wilmar.agudelo@viva.gov.co" TargetMode="External"/><Relationship Id="rId9" Type="http://schemas.openxmlformats.org/officeDocument/2006/relationships/hyperlink" Target="mailto:laura.ochoa@viva.gov.co" TargetMode="External"/><Relationship Id="rId14" Type="http://schemas.openxmlformats.org/officeDocument/2006/relationships/hyperlink" Target="mailto:administrativa5@viva.gov.co" TargetMode="External"/><Relationship Id="rId22" Type="http://schemas.openxmlformats.org/officeDocument/2006/relationships/hyperlink" Target="mailto:sandra.duque@viva.gov.co" TargetMode="External"/><Relationship Id="rId27" Type="http://schemas.openxmlformats.org/officeDocument/2006/relationships/hyperlink" Target="mailto:wilmar.palacios@viva.gov.co" TargetMode="External"/><Relationship Id="rId30" Type="http://schemas.openxmlformats.org/officeDocument/2006/relationships/hyperlink" Target="mailto:andres.berrio@viva.gov.co" TargetMode="External"/><Relationship Id="rId35" Type="http://schemas.openxmlformats.org/officeDocument/2006/relationships/hyperlink" Target="mailto:darwin.pulgarin@viva.gov.co" TargetMode="External"/><Relationship Id="rId43" Type="http://schemas.openxmlformats.org/officeDocument/2006/relationships/hyperlink" Target="mailto:lady.alzate@viva.gov.co" TargetMode="External"/><Relationship Id="rId48" Type="http://schemas.openxmlformats.org/officeDocument/2006/relationships/hyperlink" Target="mailto:LADY.ALZATE@VIVA.GOV.CO" TargetMode="External"/><Relationship Id="rId8" Type="http://schemas.openxmlformats.org/officeDocument/2006/relationships/hyperlink" Target="mailto:mario.zuluaga@viva.gov.co" TargetMode="External"/><Relationship Id="rId3" Type="http://schemas.openxmlformats.org/officeDocument/2006/relationships/hyperlink" Target="mailto:isabel.carvajal@viva.gov.co" TargetMode="External"/><Relationship Id="rId12" Type="http://schemas.openxmlformats.org/officeDocument/2006/relationships/hyperlink" Target="mailto:diego.upegui@viva.gov.co" TargetMode="External"/><Relationship Id="rId17" Type="http://schemas.openxmlformats.org/officeDocument/2006/relationships/hyperlink" Target="mailto:jhojann.lopez@viva.gov.co" TargetMode="External"/><Relationship Id="rId25" Type="http://schemas.openxmlformats.org/officeDocument/2006/relationships/hyperlink" Target="mailto:armando.builes@viva.gov.co" TargetMode="External"/><Relationship Id="rId33" Type="http://schemas.openxmlformats.org/officeDocument/2006/relationships/hyperlink" Target="mailto:betty.garrido@viva.gov.co" TargetMode="External"/><Relationship Id="rId38" Type="http://schemas.openxmlformats.org/officeDocument/2006/relationships/hyperlink" Target="mailto:claudia.ramirez@viva.gov.co" TargetMode="External"/><Relationship Id="rId46" Type="http://schemas.openxmlformats.org/officeDocument/2006/relationships/hyperlink" Target="mailto:DIANA.HERNANDEZ@VIVA.GOV.CO" TargetMode="External"/><Relationship Id="rId20" Type="http://schemas.openxmlformats.org/officeDocument/2006/relationships/hyperlink" Target="mailto:angela.pineda@viva.gov.co" TargetMode="External"/><Relationship Id="rId41" Type="http://schemas.openxmlformats.org/officeDocument/2006/relationships/hyperlink" Target="mailto:gestiondocumental@viva.gov.co" TargetMode="External"/><Relationship Id="rId1" Type="http://schemas.openxmlformats.org/officeDocument/2006/relationships/hyperlink" Target="mailto:ana.bedoya@viva.gov.co" TargetMode="External"/><Relationship Id="rId6" Type="http://schemas.openxmlformats.org/officeDocument/2006/relationships/hyperlink" Target="mailto:stphany.zapata@viva.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alenciaricardo87@hotmail.com" TargetMode="External"/><Relationship Id="rId1" Type="http://schemas.openxmlformats.org/officeDocument/2006/relationships/hyperlink" Target="mailto:dianaruizfua@gmail.com" TargetMode="External"/><Relationship Id="rId4" Type="http://schemas.microsoft.com/office/2019/04/relationships/namedSheetView" Target="../namedSheetViews/namedSheetView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DDD4-22C6-43C6-8FF0-B944B9AEA7AD}">
  <dimension ref="A1:Z171"/>
  <sheetViews>
    <sheetView workbookViewId="0">
      <selection activeCell="C12" sqref="C12"/>
    </sheetView>
  </sheetViews>
  <sheetFormatPr baseColWidth="10" defaultColWidth="11.44140625" defaultRowHeight="14.4" x14ac:dyDescent="0.3"/>
  <cols>
    <col min="1" max="1" width="9.33203125" customWidth="1"/>
    <col min="2" max="2" width="15.44140625" customWidth="1"/>
    <col min="3" max="3" width="70.44140625" customWidth="1"/>
    <col min="4" max="4" width="14.6640625" customWidth="1"/>
    <col min="5" max="5" width="10.33203125" customWidth="1"/>
    <col min="6" max="6" width="8" style="1" customWidth="1"/>
    <col min="7" max="7" width="20.109375" style="12" customWidth="1"/>
    <col min="8" max="8" width="12" style="3" customWidth="1"/>
    <col min="9" max="9" width="14.88671875" style="1" customWidth="1"/>
    <col min="10" max="10" width="15.33203125" style="3" customWidth="1"/>
    <col min="11" max="11" width="15" style="3" customWidth="1"/>
    <col min="12" max="12" width="17.44140625" style="1" customWidth="1"/>
    <col min="13" max="13" width="21.44140625" style="1" customWidth="1"/>
    <col min="14" max="14" width="38.33203125" style="2" customWidth="1"/>
    <col min="15" max="15" width="15.109375" customWidth="1"/>
    <col min="16" max="16" width="14.109375" style="1" customWidth="1"/>
    <col min="17" max="17" width="34.6640625" customWidth="1"/>
    <col min="18" max="18" width="13.5546875" customWidth="1"/>
    <col min="19" max="19" width="19.6640625" customWidth="1"/>
    <col min="20" max="20" width="28.44140625" style="100" customWidth="1"/>
    <col min="21" max="21" width="22.44140625" style="8" customWidth="1"/>
    <col min="22" max="22" width="7.109375" style="9" customWidth="1"/>
    <col min="23" max="23" width="50.109375" style="1" customWidth="1"/>
    <col min="24" max="24" width="52.33203125" style="1" customWidth="1"/>
    <col min="25" max="25" width="49.109375" style="2" customWidth="1"/>
    <col min="26" max="26" width="19.5546875" customWidth="1"/>
  </cols>
  <sheetData>
    <row r="1" spans="1:26" s="165" customFormat="1" ht="24.75" customHeight="1" x14ac:dyDescent="0.3">
      <c r="A1" s="57" t="s">
        <v>0</v>
      </c>
      <c r="B1" s="57" t="s">
        <v>1</v>
      </c>
      <c r="C1" s="57" t="s">
        <v>2</v>
      </c>
      <c r="D1" s="57" t="s">
        <v>3</v>
      </c>
      <c r="E1" s="57" t="s">
        <v>4</v>
      </c>
      <c r="F1" s="57" t="s">
        <v>5</v>
      </c>
      <c r="G1" s="158" t="s">
        <v>6</v>
      </c>
      <c r="H1" s="57" t="s">
        <v>7</v>
      </c>
      <c r="I1" s="57" t="s">
        <v>8</v>
      </c>
      <c r="J1" s="159" t="s">
        <v>9</v>
      </c>
      <c r="K1" s="57" t="s">
        <v>10</v>
      </c>
      <c r="L1" s="57" t="s">
        <v>11</v>
      </c>
      <c r="M1" s="57" t="s">
        <v>12</v>
      </c>
      <c r="N1" s="160" t="s">
        <v>13</v>
      </c>
      <c r="O1" s="161" t="s">
        <v>14</v>
      </c>
      <c r="P1" s="57" t="s">
        <v>15</v>
      </c>
      <c r="Q1" s="57" t="s">
        <v>16</v>
      </c>
      <c r="R1" s="57" t="s">
        <v>17</v>
      </c>
      <c r="S1" s="57" t="s">
        <v>18</v>
      </c>
      <c r="T1" s="162" t="s">
        <v>19</v>
      </c>
      <c r="U1" s="163" t="s">
        <v>20</v>
      </c>
      <c r="V1" s="57" t="s">
        <v>21</v>
      </c>
      <c r="W1" s="57" t="s">
        <v>22</v>
      </c>
      <c r="X1" s="57" t="s">
        <v>23</v>
      </c>
      <c r="Y1" s="164" t="s">
        <v>24</v>
      </c>
      <c r="Z1" s="57" t="s">
        <v>25</v>
      </c>
    </row>
    <row r="2" spans="1:26" x14ac:dyDescent="0.3">
      <c r="A2" s="14" t="s">
        <v>26</v>
      </c>
      <c r="B2" s="14" t="s">
        <v>27</v>
      </c>
      <c r="C2" s="14" t="s">
        <v>28</v>
      </c>
      <c r="D2" s="14"/>
      <c r="E2" s="14"/>
      <c r="F2" s="15" t="s">
        <v>29</v>
      </c>
      <c r="G2" s="59">
        <v>1152199348</v>
      </c>
      <c r="H2" s="40">
        <v>3127883683</v>
      </c>
      <c r="I2" s="38">
        <f t="shared" ref="I2:I24" si="0">MONTH(J2)</f>
        <v>1</v>
      </c>
      <c r="J2" s="39">
        <v>33993</v>
      </c>
      <c r="K2" s="82">
        <f t="shared" ref="K2:K24" ca="1" si="1">(TODAY()-J2)/365</f>
        <v>33.526027397260272</v>
      </c>
      <c r="L2" s="38" t="s">
        <v>30</v>
      </c>
      <c r="M2" s="38" t="s">
        <v>31</v>
      </c>
      <c r="N2" s="41" t="s">
        <v>32</v>
      </c>
      <c r="O2" s="40">
        <v>3206980332</v>
      </c>
      <c r="P2" s="38">
        <v>0</v>
      </c>
      <c r="Q2" s="14" t="s">
        <v>33</v>
      </c>
      <c r="R2" s="14" t="s">
        <v>34</v>
      </c>
      <c r="S2" s="17">
        <v>45341</v>
      </c>
      <c r="T2" s="56" t="s">
        <v>35</v>
      </c>
      <c r="U2" s="20" t="s">
        <v>36</v>
      </c>
      <c r="V2" s="21">
        <v>10</v>
      </c>
      <c r="W2" s="14" t="s">
        <v>37</v>
      </c>
      <c r="X2" s="14" t="s">
        <v>34</v>
      </c>
      <c r="Y2" s="111" t="s">
        <v>38</v>
      </c>
      <c r="Z2" s="68">
        <v>45657</v>
      </c>
    </row>
    <row r="3" spans="1:26" x14ac:dyDescent="0.3">
      <c r="A3" s="14" t="s">
        <v>26</v>
      </c>
      <c r="B3" s="14" t="s">
        <v>39</v>
      </c>
      <c r="C3" s="14" t="s">
        <v>40</v>
      </c>
      <c r="D3" s="14"/>
      <c r="E3" s="14"/>
      <c r="F3" s="15" t="s">
        <v>41</v>
      </c>
      <c r="G3" s="16">
        <v>1037614104</v>
      </c>
      <c r="H3" s="14">
        <v>3113460356</v>
      </c>
      <c r="I3" s="38">
        <f t="shared" si="0"/>
        <v>5</v>
      </c>
      <c r="J3" s="17">
        <v>33372</v>
      </c>
      <c r="K3" s="82">
        <f t="shared" ca="1" si="1"/>
        <v>35.227397260273975</v>
      </c>
      <c r="L3" s="15" t="s">
        <v>42</v>
      </c>
      <c r="M3" s="38" t="s">
        <v>31</v>
      </c>
      <c r="N3" s="18" t="s">
        <v>43</v>
      </c>
      <c r="O3" s="14">
        <v>3217762752</v>
      </c>
      <c r="P3" s="15">
        <v>1</v>
      </c>
      <c r="Q3" s="63" t="s">
        <v>44</v>
      </c>
      <c r="R3" s="14" t="s">
        <v>34</v>
      </c>
      <c r="S3" s="17">
        <v>45383</v>
      </c>
      <c r="T3" s="56" t="s">
        <v>45</v>
      </c>
      <c r="U3" s="20" t="s">
        <v>46</v>
      </c>
      <c r="V3" s="21">
        <v>6</v>
      </c>
      <c r="W3" s="14" t="s">
        <v>47</v>
      </c>
      <c r="X3" s="14" t="s">
        <v>34</v>
      </c>
      <c r="Y3" s="111" t="s">
        <v>48</v>
      </c>
      <c r="Z3" s="68">
        <v>45657</v>
      </c>
    </row>
    <row r="4" spans="1:26" x14ac:dyDescent="0.3">
      <c r="A4" s="14" t="s">
        <v>26</v>
      </c>
      <c r="B4" s="14" t="s">
        <v>49</v>
      </c>
      <c r="C4" s="45" t="s">
        <v>50</v>
      </c>
      <c r="D4" s="45"/>
      <c r="E4" s="45"/>
      <c r="F4" s="15" t="s">
        <v>29</v>
      </c>
      <c r="G4" s="16">
        <v>43262686</v>
      </c>
      <c r="H4" s="14">
        <v>3215892201</v>
      </c>
      <c r="I4" s="38">
        <f t="shared" si="0"/>
        <v>2</v>
      </c>
      <c r="J4" s="17">
        <v>29620</v>
      </c>
      <c r="K4" s="82">
        <f t="shared" ca="1" si="1"/>
        <v>45.506849315068493</v>
      </c>
      <c r="L4" s="15" t="s">
        <v>30</v>
      </c>
      <c r="M4" s="38" t="s">
        <v>31</v>
      </c>
      <c r="N4" s="18" t="s">
        <v>51</v>
      </c>
      <c r="O4" s="14">
        <v>3108223356</v>
      </c>
      <c r="P4" s="15">
        <v>2</v>
      </c>
      <c r="Q4" s="63" t="s">
        <v>52</v>
      </c>
      <c r="R4" s="14" t="s">
        <v>34</v>
      </c>
      <c r="S4" s="17">
        <v>45383</v>
      </c>
      <c r="T4" s="56" t="s">
        <v>45</v>
      </c>
      <c r="U4" s="20" t="s">
        <v>46</v>
      </c>
      <c r="V4" s="21">
        <v>6</v>
      </c>
      <c r="W4" s="14" t="s">
        <v>34</v>
      </c>
      <c r="X4" s="14" t="s">
        <v>34</v>
      </c>
      <c r="Y4" s="111" t="s">
        <v>48</v>
      </c>
      <c r="Z4" s="68">
        <v>45657</v>
      </c>
    </row>
    <row r="5" spans="1:26" x14ac:dyDescent="0.3">
      <c r="A5" s="14" t="s">
        <v>26</v>
      </c>
      <c r="B5" s="14" t="s">
        <v>53</v>
      </c>
      <c r="C5" s="14" t="s">
        <v>54</v>
      </c>
      <c r="D5" s="14"/>
      <c r="E5" s="14"/>
      <c r="F5" s="15" t="s">
        <v>29</v>
      </c>
      <c r="G5" s="59">
        <v>1020454817</v>
      </c>
      <c r="H5" s="14">
        <v>3143726272</v>
      </c>
      <c r="I5" s="38">
        <f t="shared" si="0"/>
        <v>7</v>
      </c>
      <c r="J5" s="17">
        <v>34153</v>
      </c>
      <c r="K5" s="82">
        <f t="shared" ca="1" si="1"/>
        <v>33.087671232876716</v>
      </c>
      <c r="L5" s="15" t="s">
        <v>30</v>
      </c>
      <c r="M5" s="38" t="s">
        <v>31</v>
      </c>
      <c r="N5" s="41" t="s">
        <v>55</v>
      </c>
      <c r="O5" s="40">
        <v>3143621709</v>
      </c>
      <c r="P5" s="15">
        <v>0</v>
      </c>
      <c r="Q5" s="63" t="s">
        <v>56</v>
      </c>
      <c r="R5" s="14" t="s">
        <v>34</v>
      </c>
      <c r="S5" s="17">
        <v>45383</v>
      </c>
      <c r="T5" s="56" t="s">
        <v>57</v>
      </c>
      <c r="U5" s="20" t="s">
        <v>36</v>
      </c>
      <c r="V5" s="21">
        <v>6</v>
      </c>
      <c r="W5" s="14"/>
      <c r="X5" s="14" t="s">
        <v>34</v>
      </c>
      <c r="Y5" s="111" t="s">
        <v>38</v>
      </c>
      <c r="Z5" s="68">
        <v>45657</v>
      </c>
    </row>
    <row r="6" spans="1:26" x14ac:dyDescent="0.3">
      <c r="A6" s="14" t="s">
        <v>26</v>
      </c>
      <c r="B6" s="14" t="s">
        <v>58</v>
      </c>
      <c r="C6" s="14" t="s">
        <v>59</v>
      </c>
      <c r="D6" s="14"/>
      <c r="E6" s="14"/>
      <c r="F6" s="15" t="s">
        <v>41</v>
      </c>
      <c r="G6" s="59">
        <v>1036616181</v>
      </c>
      <c r="H6" s="14">
        <v>3015910269</v>
      </c>
      <c r="I6" s="38">
        <f t="shared" si="0"/>
        <v>3</v>
      </c>
      <c r="J6" s="17">
        <v>32206</v>
      </c>
      <c r="K6" s="82">
        <f t="shared" ca="1" si="1"/>
        <v>38.421917808219177</v>
      </c>
      <c r="L6" s="15" t="s">
        <v>60</v>
      </c>
      <c r="M6" s="38" t="s">
        <v>31</v>
      </c>
      <c r="N6" s="34" t="s">
        <v>61</v>
      </c>
      <c r="O6" s="34">
        <v>3217535980</v>
      </c>
      <c r="P6" s="15">
        <v>1</v>
      </c>
      <c r="Q6" s="63" t="s">
        <v>62</v>
      </c>
      <c r="R6" s="14" t="s">
        <v>34</v>
      </c>
      <c r="S6" s="17">
        <v>45383</v>
      </c>
      <c r="T6" s="56" t="s">
        <v>63</v>
      </c>
      <c r="U6" s="20" t="s">
        <v>64</v>
      </c>
      <c r="V6" s="21">
        <v>6</v>
      </c>
      <c r="W6" s="14" t="s">
        <v>65</v>
      </c>
      <c r="X6" s="14" t="s">
        <v>34</v>
      </c>
      <c r="Y6" s="111" t="s">
        <v>38</v>
      </c>
      <c r="Z6" s="68">
        <v>45657</v>
      </c>
    </row>
    <row r="7" spans="1:26" x14ac:dyDescent="0.3">
      <c r="A7" s="14" t="s">
        <v>26</v>
      </c>
      <c r="B7" s="14" t="s">
        <v>66</v>
      </c>
      <c r="C7" s="14" t="s">
        <v>67</v>
      </c>
      <c r="D7" s="14"/>
      <c r="E7" s="14"/>
      <c r="F7" s="15" t="s">
        <v>29</v>
      </c>
      <c r="G7" s="16">
        <v>1152434460</v>
      </c>
      <c r="H7" s="14">
        <v>3145830440</v>
      </c>
      <c r="I7" s="38">
        <f t="shared" si="0"/>
        <v>6</v>
      </c>
      <c r="J7" s="17">
        <v>33050</v>
      </c>
      <c r="K7" s="82">
        <f t="shared" ca="1" si="1"/>
        <v>36.109589041095887</v>
      </c>
      <c r="L7" s="15" t="s">
        <v>60</v>
      </c>
      <c r="M7" s="38" t="s">
        <v>31</v>
      </c>
      <c r="N7" s="18" t="s">
        <v>68</v>
      </c>
      <c r="O7" s="19">
        <v>3128664422</v>
      </c>
      <c r="P7" s="15">
        <v>0</v>
      </c>
      <c r="Q7" s="65" t="s">
        <v>69</v>
      </c>
      <c r="R7" s="14" t="s">
        <v>34</v>
      </c>
      <c r="S7" s="17">
        <v>45385</v>
      </c>
      <c r="T7" s="56" t="s">
        <v>45</v>
      </c>
      <c r="U7" s="20" t="s">
        <v>46</v>
      </c>
      <c r="V7" s="21">
        <v>6</v>
      </c>
      <c r="W7" s="14" t="s">
        <v>47</v>
      </c>
      <c r="X7" s="14" t="s">
        <v>34</v>
      </c>
      <c r="Y7" s="111" t="s">
        <v>48</v>
      </c>
      <c r="Z7" s="68">
        <v>45657</v>
      </c>
    </row>
    <row r="8" spans="1:26" x14ac:dyDescent="0.3">
      <c r="A8" s="14" t="s">
        <v>26</v>
      </c>
      <c r="B8" s="14" t="s">
        <v>70</v>
      </c>
      <c r="C8" s="14" t="s">
        <v>71</v>
      </c>
      <c r="D8" s="14"/>
      <c r="E8" s="14"/>
      <c r="F8" s="15" t="s">
        <v>41</v>
      </c>
      <c r="G8" s="16">
        <v>1121912279</v>
      </c>
      <c r="H8" s="14">
        <v>3222240426</v>
      </c>
      <c r="I8" s="38">
        <f t="shared" si="0"/>
        <v>5</v>
      </c>
      <c r="J8" s="17">
        <v>34483</v>
      </c>
      <c r="K8" s="82">
        <f t="shared" ca="1" si="1"/>
        <v>32.183561643835617</v>
      </c>
      <c r="L8" s="15" t="s">
        <v>30</v>
      </c>
      <c r="M8" s="38" t="s">
        <v>31</v>
      </c>
      <c r="N8" s="34" t="s">
        <v>72</v>
      </c>
      <c r="O8" s="34">
        <v>3502054099</v>
      </c>
      <c r="P8" s="15">
        <v>0</v>
      </c>
      <c r="Q8" s="63" t="s">
        <v>73</v>
      </c>
      <c r="R8" s="14" t="s">
        <v>34</v>
      </c>
      <c r="S8" s="17">
        <v>45394</v>
      </c>
      <c r="T8" s="56" t="s">
        <v>74</v>
      </c>
      <c r="U8" s="20" t="s">
        <v>75</v>
      </c>
      <c r="V8" s="21">
        <v>6</v>
      </c>
      <c r="W8" s="14" t="s">
        <v>76</v>
      </c>
      <c r="X8" s="14" t="s">
        <v>34</v>
      </c>
      <c r="Y8" s="111" t="s">
        <v>77</v>
      </c>
      <c r="Z8" s="68">
        <v>45657</v>
      </c>
    </row>
    <row r="9" spans="1:26" x14ac:dyDescent="0.3">
      <c r="A9" s="14" t="s">
        <v>26</v>
      </c>
      <c r="B9" s="14" t="s">
        <v>78</v>
      </c>
      <c r="C9" s="14" t="s">
        <v>79</v>
      </c>
      <c r="D9" s="14"/>
      <c r="E9" s="14"/>
      <c r="F9" s="15" t="s">
        <v>29</v>
      </c>
      <c r="G9" s="16" t="s">
        <v>80</v>
      </c>
      <c r="H9" s="14">
        <v>3213205955</v>
      </c>
      <c r="I9" s="38">
        <f t="shared" si="0"/>
        <v>7</v>
      </c>
      <c r="J9" s="17">
        <v>30881</v>
      </c>
      <c r="K9" s="82">
        <f t="shared" ca="1" si="1"/>
        <v>42.052054794520551</v>
      </c>
      <c r="L9" s="15" t="s">
        <v>42</v>
      </c>
      <c r="M9" s="15" t="s">
        <v>31</v>
      </c>
      <c r="N9" s="18" t="s">
        <v>81</v>
      </c>
      <c r="O9" s="19">
        <v>3162416877</v>
      </c>
      <c r="P9" s="15">
        <v>1</v>
      </c>
      <c r="Q9" s="65" t="s">
        <v>82</v>
      </c>
      <c r="R9" s="14" t="s">
        <v>34</v>
      </c>
      <c r="S9" s="17">
        <v>45398</v>
      </c>
      <c r="T9" s="56" t="s">
        <v>45</v>
      </c>
      <c r="U9" s="20" t="s">
        <v>46</v>
      </c>
      <c r="V9" s="21">
        <v>6</v>
      </c>
      <c r="W9" s="14" t="s">
        <v>83</v>
      </c>
      <c r="X9" s="14" t="s">
        <v>34</v>
      </c>
      <c r="Y9" s="111" t="s">
        <v>38</v>
      </c>
      <c r="Z9" s="68">
        <v>45657</v>
      </c>
    </row>
    <row r="10" spans="1:26" x14ac:dyDescent="0.3">
      <c r="A10" s="14" t="s">
        <v>26</v>
      </c>
      <c r="B10" s="14" t="s">
        <v>84</v>
      </c>
      <c r="C10" s="14" t="s">
        <v>85</v>
      </c>
      <c r="D10" s="14"/>
      <c r="E10" s="14"/>
      <c r="F10" s="15" t="s">
        <v>29</v>
      </c>
      <c r="G10" s="16" t="s">
        <v>86</v>
      </c>
      <c r="H10" s="14">
        <v>3104192687</v>
      </c>
      <c r="I10" s="38">
        <f t="shared" si="0"/>
        <v>8</v>
      </c>
      <c r="J10" s="43">
        <v>29070</v>
      </c>
      <c r="K10" s="82">
        <f t="shared" ca="1" si="1"/>
        <v>47.013698630136986</v>
      </c>
      <c r="L10" s="15" t="s">
        <v>42</v>
      </c>
      <c r="M10" s="15" t="s">
        <v>31</v>
      </c>
      <c r="N10" s="18" t="s">
        <v>87</v>
      </c>
      <c r="O10" s="19" t="s">
        <v>88</v>
      </c>
      <c r="P10" s="15">
        <v>1</v>
      </c>
      <c r="Q10" s="65" t="s">
        <v>89</v>
      </c>
      <c r="R10" s="14" t="s">
        <v>34</v>
      </c>
      <c r="S10" s="17">
        <v>45400</v>
      </c>
      <c r="T10" s="56" t="s">
        <v>45</v>
      </c>
      <c r="U10" s="20" t="s">
        <v>46</v>
      </c>
      <c r="V10" s="21">
        <v>6</v>
      </c>
      <c r="W10" s="14" t="s">
        <v>90</v>
      </c>
      <c r="X10" s="14" t="s">
        <v>34</v>
      </c>
      <c r="Y10" s="111" t="s">
        <v>91</v>
      </c>
      <c r="Z10" s="68">
        <v>45657</v>
      </c>
    </row>
    <row r="11" spans="1:26" x14ac:dyDescent="0.3">
      <c r="A11" s="14" t="s">
        <v>26</v>
      </c>
      <c r="B11" s="14" t="s">
        <v>92</v>
      </c>
      <c r="C11" s="14" t="s">
        <v>93</v>
      </c>
      <c r="D11" s="45"/>
      <c r="E11" s="45"/>
      <c r="F11" s="15" t="s">
        <v>29</v>
      </c>
      <c r="G11" s="59">
        <v>1152197485</v>
      </c>
      <c r="H11" s="14">
        <v>3206638044</v>
      </c>
      <c r="I11" s="38">
        <f t="shared" si="0"/>
        <v>9</v>
      </c>
      <c r="J11" s="17">
        <v>33848</v>
      </c>
      <c r="K11" s="82">
        <f t="shared" ca="1" si="1"/>
        <v>33.923287671232877</v>
      </c>
      <c r="L11" s="15" t="s">
        <v>94</v>
      </c>
      <c r="M11" s="15" t="s">
        <v>31</v>
      </c>
      <c r="N11" s="24" t="s">
        <v>95</v>
      </c>
      <c r="O11" s="19" t="s">
        <v>96</v>
      </c>
      <c r="P11" s="15">
        <v>2</v>
      </c>
      <c r="Q11" s="63" t="s">
        <v>97</v>
      </c>
      <c r="R11" s="14" t="s">
        <v>34</v>
      </c>
      <c r="S11" s="17">
        <v>45400</v>
      </c>
      <c r="T11" s="56" t="s">
        <v>98</v>
      </c>
      <c r="U11" s="20" t="s">
        <v>99</v>
      </c>
      <c r="V11" s="21">
        <v>6</v>
      </c>
      <c r="W11" s="14" t="s">
        <v>83</v>
      </c>
      <c r="X11" s="14" t="s">
        <v>34</v>
      </c>
      <c r="Y11" s="111" t="s">
        <v>38</v>
      </c>
      <c r="Z11" s="68">
        <v>45657</v>
      </c>
    </row>
    <row r="12" spans="1:26" x14ac:dyDescent="0.3">
      <c r="A12" s="14" t="s">
        <v>26</v>
      </c>
      <c r="B12" s="14" t="s">
        <v>100</v>
      </c>
      <c r="C12" s="14" t="s">
        <v>101</v>
      </c>
      <c r="D12" s="14"/>
      <c r="E12" s="14"/>
      <c r="F12" s="15" t="s">
        <v>41</v>
      </c>
      <c r="G12" s="59">
        <v>98498259</v>
      </c>
      <c r="H12" s="14">
        <v>3113326382</v>
      </c>
      <c r="I12" s="38">
        <f t="shared" si="0"/>
        <v>6</v>
      </c>
      <c r="J12" s="17">
        <v>24645</v>
      </c>
      <c r="K12" s="82">
        <f t="shared" ca="1" si="1"/>
        <v>59.136986301369866</v>
      </c>
      <c r="L12" s="15" t="s">
        <v>42</v>
      </c>
      <c r="M12" s="38" t="s">
        <v>31</v>
      </c>
      <c r="N12" s="18" t="s">
        <v>102</v>
      </c>
      <c r="O12" s="14">
        <v>3113259236</v>
      </c>
      <c r="P12" s="15">
        <v>1</v>
      </c>
      <c r="Q12" s="65" t="s">
        <v>103</v>
      </c>
      <c r="R12" s="14" t="s">
        <v>34</v>
      </c>
      <c r="S12" s="17">
        <v>45428</v>
      </c>
      <c r="T12" s="56">
        <v>24478960</v>
      </c>
      <c r="U12" s="56">
        <f>T12/V12</f>
        <v>4079826.6666666665</v>
      </c>
      <c r="V12" s="21">
        <v>6</v>
      </c>
      <c r="W12" s="14" t="s">
        <v>104</v>
      </c>
      <c r="X12" s="14" t="s">
        <v>34</v>
      </c>
      <c r="Y12" s="111" t="s">
        <v>105</v>
      </c>
      <c r="Z12" s="68">
        <v>45646</v>
      </c>
    </row>
    <row r="13" spans="1:26" x14ac:dyDescent="0.3">
      <c r="A13" s="14" t="s">
        <v>26</v>
      </c>
      <c r="B13" s="14" t="s">
        <v>106</v>
      </c>
      <c r="C13" s="14" t="s">
        <v>107</v>
      </c>
      <c r="D13" s="14"/>
      <c r="E13" s="14"/>
      <c r="F13" s="15" t="s">
        <v>41</v>
      </c>
      <c r="G13" s="16">
        <v>1017217410</v>
      </c>
      <c r="H13" s="14">
        <v>3052241595</v>
      </c>
      <c r="I13" s="38">
        <f t="shared" si="0"/>
        <v>3</v>
      </c>
      <c r="J13" s="43">
        <v>34411</v>
      </c>
      <c r="K13" s="82">
        <f t="shared" ca="1" si="1"/>
        <v>32.38082191780822</v>
      </c>
      <c r="L13" s="15" t="s">
        <v>42</v>
      </c>
      <c r="M13" s="38" t="s">
        <v>31</v>
      </c>
      <c r="N13" s="18" t="s">
        <v>108</v>
      </c>
      <c r="O13" s="14">
        <v>3105441160</v>
      </c>
      <c r="P13" s="15">
        <v>0</v>
      </c>
      <c r="Q13" s="65" t="s">
        <v>109</v>
      </c>
      <c r="R13" s="14" t="s">
        <v>34</v>
      </c>
      <c r="S13" s="17">
        <v>45405</v>
      </c>
      <c r="T13" s="56" t="s">
        <v>45</v>
      </c>
      <c r="U13" s="20" t="s">
        <v>46</v>
      </c>
      <c r="V13" s="21">
        <v>6</v>
      </c>
      <c r="W13" s="14" t="s">
        <v>76</v>
      </c>
      <c r="X13" s="14" t="s">
        <v>34</v>
      </c>
      <c r="Y13" s="111" t="s">
        <v>110</v>
      </c>
      <c r="Z13" s="68">
        <v>45657</v>
      </c>
    </row>
    <row r="14" spans="1:26" x14ac:dyDescent="0.3">
      <c r="A14" s="14" t="s">
        <v>26</v>
      </c>
      <c r="B14" s="14" t="s">
        <v>111</v>
      </c>
      <c r="C14" s="14" t="s">
        <v>112</v>
      </c>
      <c r="D14" s="14"/>
      <c r="E14" s="14"/>
      <c r="F14" s="15" t="s">
        <v>29</v>
      </c>
      <c r="G14" s="16">
        <v>39447360</v>
      </c>
      <c r="H14" s="14">
        <v>3046450068</v>
      </c>
      <c r="I14" s="38">
        <f t="shared" si="0"/>
        <v>9</v>
      </c>
      <c r="J14" s="43">
        <v>27661</v>
      </c>
      <c r="K14" s="82">
        <f t="shared" ca="1" si="1"/>
        <v>50.873972602739727</v>
      </c>
      <c r="L14" s="15" t="s">
        <v>42</v>
      </c>
      <c r="M14" s="38" t="s">
        <v>31</v>
      </c>
      <c r="N14" s="18" t="s">
        <v>113</v>
      </c>
      <c r="O14" s="14">
        <v>3053191912</v>
      </c>
      <c r="P14" s="15">
        <v>0</v>
      </c>
      <c r="Q14" s="65" t="s">
        <v>114</v>
      </c>
      <c r="R14" s="14" t="s">
        <v>34</v>
      </c>
      <c r="S14" s="17">
        <v>45405</v>
      </c>
      <c r="T14" s="56" t="s">
        <v>115</v>
      </c>
      <c r="U14" s="20" t="s">
        <v>99</v>
      </c>
      <c r="V14" s="21">
        <v>8</v>
      </c>
      <c r="W14" s="14" t="s">
        <v>47</v>
      </c>
      <c r="X14" s="14" t="s">
        <v>34</v>
      </c>
      <c r="Y14" s="111" t="s">
        <v>116</v>
      </c>
      <c r="Z14" s="68">
        <v>45648</v>
      </c>
    </row>
    <row r="15" spans="1:26" x14ac:dyDescent="0.3">
      <c r="A15" s="14" t="s">
        <v>26</v>
      </c>
      <c r="B15" s="14" t="s">
        <v>117</v>
      </c>
      <c r="C15" s="14" t="s">
        <v>118</v>
      </c>
      <c r="D15" s="14"/>
      <c r="E15" s="14"/>
      <c r="F15" s="38" t="s">
        <v>41</v>
      </c>
      <c r="G15" s="58">
        <v>98483991</v>
      </c>
      <c r="H15" s="40">
        <v>3208485520</v>
      </c>
      <c r="I15" s="38">
        <f t="shared" si="0"/>
        <v>11</v>
      </c>
      <c r="J15" s="39">
        <v>26248</v>
      </c>
      <c r="K15" s="82">
        <f t="shared" ca="1" si="1"/>
        <v>54.745205479452054</v>
      </c>
      <c r="L15" s="38" t="s">
        <v>42</v>
      </c>
      <c r="M15" s="38" t="s">
        <v>31</v>
      </c>
      <c r="N15" s="34" t="s">
        <v>119</v>
      </c>
      <c r="O15" s="55" t="s">
        <v>120</v>
      </c>
      <c r="P15" s="38">
        <v>1</v>
      </c>
      <c r="Q15" s="14" t="s">
        <v>121</v>
      </c>
      <c r="R15" s="14" t="s">
        <v>34</v>
      </c>
      <c r="S15" s="17">
        <v>45426</v>
      </c>
      <c r="T15" s="56">
        <v>21856206</v>
      </c>
      <c r="U15" s="56">
        <f t="shared" ref="U15:U24" si="2">T15/V15</f>
        <v>3642701</v>
      </c>
      <c r="V15" s="15">
        <v>6</v>
      </c>
      <c r="W15" s="14" t="s">
        <v>122</v>
      </c>
      <c r="X15" s="14" t="s">
        <v>34</v>
      </c>
      <c r="Y15" s="111" t="s">
        <v>77</v>
      </c>
      <c r="Z15" s="68">
        <v>45657</v>
      </c>
    </row>
    <row r="16" spans="1:26" x14ac:dyDescent="0.3">
      <c r="A16" s="14" t="s">
        <v>26</v>
      </c>
      <c r="B16" s="14" t="s">
        <v>123</v>
      </c>
      <c r="C16" s="40" t="s">
        <v>124</v>
      </c>
      <c r="D16" s="40"/>
      <c r="E16" s="40"/>
      <c r="F16" s="38" t="s">
        <v>29</v>
      </c>
      <c r="G16" s="58">
        <v>1017247323</v>
      </c>
      <c r="H16" s="40">
        <v>3054143202</v>
      </c>
      <c r="I16" s="38">
        <f t="shared" si="0"/>
        <v>4</v>
      </c>
      <c r="J16" s="39">
        <v>35527</v>
      </c>
      <c r="K16" s="82">
        <f t="shared" ca="1" si="1"/>
        <v>29.323287671232876</v>
      </c>
      <c r="L16" s="38" t="s">
        <v>125</v>
      </c>
      <c r="M16" s="38" t="s">
        <v>31</v>
      </c>
      <c r="N16" s="41" t="s">
        <v>126</v>
      </c>
      <c r="O16" s="40">
        <v>3117120596</v>
      </c>
      <c r="P16" s="38">
        <v>0</v>
      </c>
      <c r="Q16" s="34" t="s">
        <v>127</v>
      </c>
      <c r="R16" s="14" t="s">
        <v>34</v>
      </c>
      <c r="S16" s="17">
        <v>45421</v>
      </c>
      <c r="T16" s="56">
        <v>28203342</v>
      </c>
      <c r="U16" s="56">
        <f t="shared" si="2"/>
        <v>4700557</v>
      </c>
      <c r="V16" s="15">
        <v>6</v>
      </c>
      <c r="W16" s="14" t="s">
        <v>128</v>
      </c>
      <c r="X16" s="14" t="s">
        <v>34</v>
      </c>
      <c r="Y16" s="111" t="s">
        <v>77</v>
      </c>
      <c r="Z16" s="68">
        <v>45657</v>
      </c>
    </row>
    <row r="17" spans="1:26" x14ac:dyDescent="0.3">
      <c r="A17" s="14" t="s">
        <v>26</v>
      </c>
      <c r="B17" s="14" t="s">
        <v>129</v>
      </c>
      <c r="C17" s="40" t="s">
        <v>130</v>
      </c>
      <c r="D17" s="40"/>
      <c r="E17" s="40"/>
      <c r="F17" s="38" t="s">
        <v>29</v>
      </c>
      <c r="G17" s="58">
        <v>43552919</v>
      </c>
      <c r="H17" s="40">
        <v>3012250006</v>
      </c>
      <c r="I17" s="38">
        <f t="shared" si="0"/>
        <v>2</v>
      </c>
      <c r="J17" s="39">
        <v>25979</v>
      </c>
      <c r="K17" s="82">
        <f t="shared" ca="1" si="1"/>
        <v>55.482191780821921</v>
      </c>
      <c r="L17" s="38" t="s">
        <v>30</v>
      </c>
      <c r="M17" s="38" t="s">
        <v>31</v>
      </c>
      <c r="N17" s="41" t="s">
        <v>131</v>
      </c>
      <c r="O17" s="40">
        <v>3003271807</v>
      </c>
      <c r="P17" s="38">
        <v>1</v>
      </c>
      <c r="Q17" s="41" t="s">
        <v>132</v>
      </c>
      <c r="R17" s="41" t="s">
        <v>34</v>
      </c>
      <c r="S17" s="17">
        <v>45422</v>
      </c>
      <c r="T17" s="56">
        <v>18359214</v>
      </c>
      <c r="U17" s="56">
        <f t="shared" si="2"/>
        <v>3059869</v>
      </c>
      <c r="V17" s="15">
        <v>6</v>
      </c>
      <c r="W17" s="14" t="s">
        <v>133</v>
      </c>
      <c r="X17" s="14" t="s">
        <v>34</v>
      </c>
      <c r="Y17" s="111" t="s">
        <v>116</v>
      </c>
      <c r="Z17" s="68">
        <v>45657</v>
      </c>
    </row>
    <row r="18" spans="1:26" x14ac:dyDescent="0.3">
      <c r="A18" s="14" t="s">
        <v>26</v>
      </c>
      <c r="B18" s="14" t="s">
        <v>134</v>
      </c>
      <c r="C18" s="40" t="s">
        <v>135</v>
      </c>
      <c r="D18" s="40"/>
      <c r="E18" s="40"/>
      <c r="F18" s="38" t="s">
        <v>29</v>
      </c>
      <c r="G18" s="58">
        <v>43258136</v>
      </c>
      <c r="H18" s="40">
        <v>3215195539</v>
      </c>
      <c r="I18" s="38">
        <f t="shared" si="0"/>
        <v>7</v>
      </c>
      <c r="J18" s="39">
        <v>30161</v>
      </c>
      <c r="K18" s="82">
        <f t="shared" ca="1" si="1"/>
        <v>44.024657534246572</v>
      </c>
      <c r="L18" s="38" t="s">
        <v>42</v>
      </c>
      <c r="M18" s="38" t="s">
        <v>31</v>
      </c>
      <c r="N18" s="41" t="s">
        <v>136</v>
      </c>
      <c r="O18" s="40">
        <v>3126531219</v>
      </c>
      <c r="P18" s="38">
        <v>0</v>
      </c>
      <c r="Q18" s="14" t="s">
        <v>137</v>
      </c>
      <c r="R18" s="14" t="s">
        <v>34</v>
      </c>
      <c r="S18" s="17">
        <v>45422</v>
      </c>
      <c r="T18" s="56">
        <v>45408456</v>
      </c>
      <c r="U18" s="56">
        <f t="shared" si="2"/>
        <v>7568076</v>
      </c>
      <c r="V18" s="15">
        <v>6</v>
      </c>
      <c r="W18" s="14" t="s">
        <v>138</v>
      </c>
      <c r="X18" s="14" t="s">
        <v>34</v>
      </c>
      <c r="Y18" s="111" t="s">
        <v>110</v>
      </c>
      <c r="Z18" s="68">
        <v>45657</v>
      </c>
    </row>
    <row r="19" spans="1:26" x14ac:dyDescent="0.3">
      <c r="A19" s="14" t="s">
        <v>26</v>
      </c>
      <c r="B19" s="14" t="s">
        <v>139</v>
      </c>
      <c r="C19" s="40" t="s">
        <v>140</v>
      </c>
      <c r="D19" s="40"/>
      <c r="E19" s="40"/>
      <c r="F19" s="38" t="s">
        <v>41</v>
      </c>
      <c r="G19" s="58">
        <v>1017142907</v>
      </c>
      <c r="H19" s="40">
        <v>3112903324</v>
      </c>
      <c r="I19" s="38">
        <f t="shared" si="0"/>
        <v>12</v>
      </c>
      <c r="J19" s="39">
        <v>31769</v>
      </c>
      <c r="K19" s="82">
        <f t="shared" ca="1" si="1"/>
        <v>39.61917808219178</v>
      </c>
      <c r="L19" s="38" t="s">
        <v>42</v>
      </c>
      <c r="M19" s="38" t="s">
        <v>31</v>
      </c>
      <c r="N19" s="34" t="s">
        <v>141</v>
      </c>
      <c r="O19" s="34">
        <v>3116165063</v>
      </c>
      <c r="P19" s="38">
        <v>1</v>
      </c>
      <c r="Q19" s="14" t="s">
        <v>142</v>
      </c>
      <c r="R19" s="14" t="s">
        <v>34</v>
      </c>
      <c r="S19" s="17">
        <v>45426</v>
      </c>
      <c r="T19" s="56">
        <v>21856206</v>
      </c>
      <c r="U19" s="56">
        <f t="shared" si="2"/>
        <v>3642701</v>
      </c>
      <c r="V19" s="15">
        <v>6</v>
      </c>
      <c r="W19" s="14" t="s">
        <v>143</v>
      </c>
      <c r="X19" s="14" t="s">
        <v>34</v>
      </c>
      <c r="Y19" s="111" t="s">
        <v>77</v>
      </c>
      <c r="Z19" s="68">
        <v>45657</v>
      </c>
    </row>
    <row r="20" spans="1:26" x14ac:dyDescent="0.3">
      <c r="A20" s="96" t="s">
        <v>26</v>
      </c>
      <c r="B20" s="14" t="s">
        <v>144</v>
      </c>
      <c r="C20" s="40" t="s">
        <v>145</v>
      </c>
      <c r="D20" s="40"/>
      <c r="E20" s="40"/>
      <c r="F20" s="38" t="s">
        <v>29</v>
      </c>
      <c r="G20" s="58">
        <v>1017165937</v>
      </c>
      <c r="H20" s="40">
        <v>3014601612</v>
      </c>
      <c r="I20" s="38">
        <f t="shared" si="0"/>
        <v>9</v>
      </c>
      <c r="J20" s="39">
        <v>32398</v>
      </c>
      <c r="K20" s="82">
        <f t="shared" ca="1" si="1"/>
        <v>37.895890410958906</v>
      </c>
      <c r="L20" s="38" t="s">
        <v>42</v>
      </c>
      <c r="M20" s="38" t="s">
        <v>31</v>
      </c>
      <c r="N20" s="41"/>
      <c r="O20" s="40"/>
      <c r="P20" s="38"/>
      <c r="Q20" s="14" t="s">
        <v>146</v>
      </c>
      <c r="R20" s="14" t="s">
        <v>34</v>
      </c>
      <c r="S20" s="17">
        <v>45427</v>
      </c>
      <c r="T20" s="56">
        <v>45408456</v>
      </c>
      <c r="U20" s="56">
        <f t="shared" si="2"/>
        <v>7568076</v>
      </c>
      <c r="V20" s="15">
        <v>6</v>
      </c>
      <c r="W20" s="14" t="s">
        <v>147</v>
      </c>
      <c r="X20" s="14" t="s">
        <v>34</v>
      </c>
      <c r="Y20" s="111" t="s">
        <v>77</v>
      </c>
      <c r="Z20" s="68">
        <v>45657</v>
      </c>
    </row>
    <row r="21" spans="1:26" x14ac:dyDescent="0.3">
      <c r="A21" s="96" t="s">
        <v>26</v>
      </c>
      <c r="B21" s="14" t="s">
        <v>148</v>
      </c>
      <c r="C21" s="40" t="s">
        <v>149</v>
      </c>
      <c r="D21" s="40"/>
      <c r="E21" s="40"/>
      <c r="F21" s="38" t="s">
        <v>29</v>
      </c>
      <c r="G21" s="58">
        <v>47437780</v>
      </c>
      <c r="H21" s="40">
        <v>3103495567</v>
      </c>
      <c r="I21" s="38">
        <f t="shared" si="0"/>
        <v>4</v>
      </c>
      <c r="J21" s="39">
        <v>29330</v>
      </c>
      <c r="K21" s="82">
        <f t="shared" ca="1" si="1"/>
        <v>46.301369863013697</v>
      </c>
      <c r="L21" s="38" t="s">
        <v>42</v>
      </c>
      <c r="M21" s="38"/>
      <c r="N21" s="41"/>
      <c r="O21" s="40"/>
      <c r="P21" s="38"/>
      <c r="Q21" s="14"/>
      <c r="R21" s="14" t="s">
        <v>34</v>
      </c>
      <c r="S21" s="17">
        <v>45448</v>
      </c>
      <c r="T21" s="56">
        <v>45408456</v>
      </c>
      <c r="U21" s="56">
        <f t="shared" si="2"/>
        <v>7568076</v>
      </c>
      <c r="V21" s="15">
        <v>6</v>
      </c>
      <c r="W21" s="14" t="s">
        <v>90</v>
      </c>
      <c r="X21" s="14" t="s">
        <v>34</v>
      </c>
      <c r="Y21" s="111" t="s">
        <v>48</v>
      </c>
      <c r="Z21" s="68">
        <v>45657</v>
      </c>
    </row>
    <row r="22" spans="1:26" x14ac:dyDescent="0.3">
      <c r="A22" s="96" t="s">
        <v>26</v>
      </c>
      <c r="B22" s="14" t="s">
        <v>150</v>
      </c>
      <c r="C22" s="40" t="s">
        <v>151</v>
      </c>
      <c r="D22" s="40"/>
      <c r="E22" s="40"/>
      <c r="F22" s="38" t="s">
        <v>29</v>
      </c>
      <c r="G22" s="58">
        <v>43254304</v>
      </c>
      <c r="H22" s="40">
        <v>3163473798</v>
      </c>
      <c r="I22" s="38">
        <f t="shared" si="0"/>
        <v>4</v>
      </c>
      <c r="J22" s="39">
        <v>30049</v>
      </c>
      <c r="K22" s="82">
        <f t="shared" ca="1" si="1"/>
        <v>44.331506849315069</v>
      </c>
      <c r="L22" s="38" t="s">
        <v>30</v>
      </c>
      <c r="M22" s="38"/>
      <c r="N22" s="41"/>
      <c r="O22" s="40"/>
      <c r="P22" s="38"/>
      <c r="Q22" s="14"/>
      <c r="R22" s="14" t="s">
        <v>34</v>
      </c>
      <c r="S22" s="17">
        <v>45427</v>
      </c>
      <c r="T22" s="56">
        <v>36141426</v>
      </c>
      <c r="U22" s="56">
        <f t="shared" si="2"/>
        <v>6023571</v>
      </c>
      <c r="V22" s="15">
        <v>6</v>
      </c>
      <c r="W22" s="14" t="s">
        <v>152</v>
      </c>
      <c r="X22" s="14" t="s">
        <v>34</v>
      </c>
      <c r="Y22" s="111" t="s">
        <v>38</v>
      </c>
      <c r="Z22" s="68">
        <v>45657</v>
      </c>
    </row>
    <row r="23" spans="1:26" x14ac:dyDescent="0.3">
      <c r="A23" s="96" t="s">
        <v>26</v>
      </c>
      <c r="B23" s="14" t="s">
        <v>153</v>
      </c>
      <c r="C23" s="40" t="s">
        <v>154</v>
      </c>
      <c r="D23" s="40"/>
      <c r="E23" s="40"/>
      <c r="F23" s="38" t="s">
        <v>41</v>
      </c>
      <c r="G23" s="58">
        <v>1088030249</v>
      </c>
      <c r="H23" s="40">
        <v>3104017422</v>
      </c>
      <c r="I23" s="38">
        <f t="shared" si="0"/>
        <v>4</v>
      </c>
      <c r="J23" s="39">
        <v>35531</v>
      </c>
      <c r="K23" s="82">
        <f t="shared" ca="1" si="1"/>
        <v>29.312328767123287</v>
      </c>
      <c r="L23" s="38" t="s">
        <v>42</v>
      </c>
      <c r="M23" s="38"/>
      <c r="N23" s="41"/>
      <c r="O23" s="40" t="s">
        <v>155</v>
      </c>
      <c r="P23" s="38" t="s">
        <v>155</v>
      </c>
      <c r="Q23" s="14" t="s">
        <v>156</v>
      </c>
      <c r="R23" s="14" t="s">
        <v>34</v>
      </c>
      <c r="S23" s="17">
        <v>45441</v>
      </c>
      <c r="T23" s="56">
        <v>21856206</v>
      </c>
      <c r="U23" s="56">
        <f t="shared" si="2"/>
        <v>3642701</v>
      </c>
      <c r="V23" s="15">
        <v>6</v>
      </c>
      <c r="W23" s="14" t="s">
        <v>157</v>
      </c>
      <c r="X23" s="14" t="s">
        <v>34</v>
      </c>
      <c r="Y23" s="111" t="s">
        <v>77</v>
      </c>
      <c r="Z23" s="68">
        <v>45656</v>
      </c>
    </row>
    <row r="24" spans="1:26" x14ac:dyDescent="0.3">
      <c r="A24" s="96" t="s">
        <v>26</v>
      </c>
      <c r="B24" s="14" t="s">
        <v>158</v>
      </c>
      <c r="C24" s="40" t="s">
        <v>159</v>
      </c>
      <c r="D24" s="40"/>
      <c r="E24" s="40"/>
      <c r="F24" s="38" t="s">
        <v>41</v>
      </c>
      <c r="G24" s="58">
        <v>1001228204</v>
      </c>
      <c r="H24" s="40">
        <v>3043465261</v>
      </c>
      <c r="I24" s="38">
        <f t="shared" si="0"/>
        <v>3</v>
      </c>
      <c r="J24" s="39">
        <v>37694</v>
      </c>
      <c r="K24" s="82">
        <f t="shared" ca="1" si="1"/>
        <v>23.386301369863013</v>
      </c>
      <c r="L24" s="38" t="s">
        <v>42</v>
      </c>
      <c r="M24" s="38"/>
      <c r="N24" s="41"/>
      <c r="O24" s="40"/>
      <c r="P24" s="38" t="s">
        <v>155</v>
      </c>
      <c r="Q24" s="14" t="s">
        <v>160</v>
      </c>
      <c r="R24" s="14" t="s">
        <v>34</v>
      </c>
      <c r="S24" s="17">
        <v>45427</v>
      </c>
      <c r="T24" s="56">
        <v>18359214</v>
      </c>
      <c r="U24" s="56">
        <f t="shared" si="2"/>
        <v>3059869</v>
      </c>
      <c r="V24" s="15">
        <v>6</v>
      </c>
      <c r="W24" s="14" t="s">
        <v>161</v>
      </c>
      <c r="X24" s="14" t="s">
        <v>34</v>
      </c>
      <c r="Y24" s="111" t="s">
        <v>38</v>
      </c>
      <c r="Z24" s="68">
        <v>45657</v>
      </c>
    </row>
    <row r="25" spans="1:26" x14ac:dyDescent="0.3">
      <c r="A25" s="96" t="s">
        <v>26</v>
      </c>
      <c r="B25" s="14" t="s">
        <v>162</v>
      </c>
      <c r="C25" s="40" t="s">
        <v>163</v>
      </c>
      <c r="D25" s="40"/>
      <c r="E25" s="40"/>
      <c r="F25" s="38" t="s">
        <v>41</v>
      </c>
      <c r="G25" s="58">
        <v>71776093</v>
      </c>
      <c r="H25" s="40">
        <v>3128349665</v>
      </c>
      <c r="I25" s="38"/>
      <c r="J25" s="39">
        <v>28504</v>
      </c>
      <c r="K25" s="82"/>
      <c r="L25" s="38" t="s">
        <v>125</v>
      </c>
      <c r="M25" s="38" t="s">
        <v>31</v>
      </c>
      <c r="N25" s="41"/>
      <c r="O25" s="40" t="s">
        <v>155</v>
      </c>
      <c r="P25" s="38" t="s">
        <v>155</v>
      </c>
      <c r="Q25" s="14" t="s">
        <v>164</v>
      </c>
      <c r="R25" s="14" t="s">
        <v>34</v>
      </c>
      <c r="S25" s="17">
        <v>45440</v>
      </c>
      <c r="T25" s="56">
        <v>50408456</v>
      </c>
      <c r="U25" s="56">
        <v>7568076</v>
      </c>
      <c r="V25" s="15">
        <v>6</v>
      </c>
      <c r="W25" s="14"/>
      <c r="X25" s="14" t="s">
        <v>34</v>
      </c>
      <c r="Y25" s="111" t="s">
        <v>77</v>
      </c>
      <c r="Z25" s="68">
        <v>45656</v>
      </c>
    </row>
    <row r="26" spans="1:26" x14ac:dyDescent="0.3">
      <c r="A26" s="34" t="s">
        <v>26</v>
      </c>
      <c r="B26" s="95" t="s">
        <v>165</v>
      </c>
      <c r="C26" s="34" t="s">
        <v>166</v>
      </c>
      <c r="D26" s="34"/>
      <c r="E26" s="34"/>
      <c r="F26" s="35" t="s">
        <v>29</v>
      </c>
      <c r="G26" s="36">
        <v>1214716272</v>
      </c>
      <c r="H26" s="55">
        <v>3145851599</v>
      </c>
      <c r="I26" s="38">
        <f t="shared" ref="I26:I48" si="3">MONTH(J26)</f>
        <v>7</v>
      </c>
      <c r="J26" s="37">
        <v>33787</v>
      </c>
      <c r="K26" s="82">
        <f ca="1">(TODAY()-J26)/365</f>
        <v>34.090410958904108</v>
      </c>
      <c r="L26" s="35" t="s">
        <v>42</v>
      </c>
      <c r="M26" s="35" t="s">
        <v>167</v>
      </c>
      <c r="N26" s="89" t="s">
        <v>168</v>
      </c>
      <c r="O26" s="34">
        <v>3006652474</v>
      </c>
      <c r="P26" s="35">
        <v>0</v>
      </c>
      <c r="Q26" s="34"/>
      <c r="R26" s="34" t="s">
        <v>34</v>
      </c>
      <c r="S26" s="68">
        <v>45432</v>
      </c>
      <c r="T26" s="69">
        <v>30598692</v>
      </c>
      <c r="U26" s="93">
        <f t="shared" ref="U26:U38" si="4">T26/V26</f>
        <v>5099782</v>
      </c>
      <c r="V26" s="21">
        <v>6</v>
      </c>
      <c r="W26" s="89" t="s">
        <v>169</v>
      </c>
      <c r="X26" s="89" t="s">
        <v>34</v>
      </c>
      <c r="Y26" s="112" t="s">
        <v>170</v>
      </c>
      <c r="Z26" s="68">
        <v>45646</v>
      </c>
    </row>
    <row r="27" spans="1:26" x14ac:dyDescent="0.3">
      <c r="A27" s="97" t="s">
        <v>26</v>
      </c>
      <c r="B27" s="14" t="s">
        <v>171</v>
      </c>
      <c r="C27" s="40" t="s">
        <v>172</v>
      </c>
      <c r="D27" s="40"/>
      <c r="E27" s="40"/>
      <c r="F27" s="38" t="s">
        <v>41</v>
      </c>
      <c r="G27" s="58">
        <v>1152444425</v>
      </c>
      <c r="H27" s="40">
        <v>3013169895</v>
      </c>
      <c r="I27" s="38">
        <f t="shared" si="3"/>
        <v>9</v>
      </c>
      <c r="J27" s="39">
        <v>33867</v>
      </c>
      <c r="K27" s="82">
        <f ca="1">(TODAY()-J27)/365</f>
        <v>33.871232876712327</v>
      </c>
      <c r="L27" s="38" t="s">
        <v>42</v>
      </c>
      <c r="M27" s="38"/>
      <c r="N27" s="41"/>
      <c r="O27" s="40"/>
      <c r="P27" s="38"/>
      <c r="Q27" s="14"/>
      <c r="R27" s="14" t="s">
        <v>34</v>
      </c>
      <c r="S27" s="17">
        <v>45434</v>
      </c>
      <c r="T27" s="56">
        <v>36141426</v>
      </c>
      <c r="U27" s="56">
        <f t="shared" si="4"/>
        <v>6023571</v>
      </c>
      <c r="V27" s="15">
        <v>6</v>
      </c>
      <c r="W27" s="14" t="s">
        <v>173</v>
      </c>
      <c r="X27" s="14" t="s">
        <v>34</v>
      </c>
      <c r="Y27" s="111" t="s">
        <v>110</v>
      </c>
      <c r="Z27" s="68">
        <v>45657</v>
      </c>
    </row>
    <row r="28" spans="1:26" x14ac:dyDescent="0.3">
      <c r="A28" s="97" t="s">
        <v>26</v>
      </c>
      <c r="B28" s="14" t="s">
        <v>174</v>
      </c>
      <c r="C28" s="40" t="s">
        <v>175</v>
      </c>
      <c r="D28" s="40"/>
      <c r="E28" s="40"/>
      <c r="F28" s="38" t="s">
        <v>41</v>
      </c>
      <c r="G28" s="58">
        <v>15444712</v>
      </c>
      <c r="H28" s="40">
        <v>3215085640</v>
      </c>
      <c r="I28" s="38">
        <f t="shared" si="3"/>
        <v>6</v>
      </c>
      <c r="J28" s="39">
        <v>30126</v>
      </c>
      <c r="K28" s="82">
        <f ca="1">(TODAY()-J28)/365</f>
        <v>44.12054794520548</v>
      </c>
      <c r="L28" s="38" t="s">
        <v>30</v>
      </c>
      <c r="M28" s="38"/>
      <c r="N28" s="41"/>
      <c r="O28" s="40"/>
      <c r="P28" s="38"/>
      <c r="Q28" s="14"/>
      <c r="R28" s="14" t="s">
        <v>34</v>
      </c>
      <c r="S28" s="17">
        <v>45440</v>
      </c>
      <c r="T28" s="56">
        <v>36141426</v>
      </c>
      <c r="U28" s="56">
        <f t="shared" si="4"/>
        <v>6023571</v>
      </c>
      <c r="V28" s="15">
        <v>6</v>
      </c>
      <c r="W28" s="14" t="s">
        <v>176</v>
      </c>
      <c r="X28" s="14" t="s">
        <v>34</v>
      </c>
      <c r="Y28" s="111" t="s">
        <v>110</v>
      </c>
      <c r="Z28" s="68">
        <v>45657</v>
      </c>
    </row>
    <row r="29" spans="1:26" x14ac:dyDescent="0.3">
      <c r="A29" s="97" t="s">
        <v>26</v>
      </c>
      <c r="B29" s="14" t="s">
        <v>177</v>
      </c>
      <c r="C29" s="40" t="s">
        <v>178</v>
      </c>
      <c r="D29" s="40"/>
      <c r="E29" s="40"/>
      <c r="F29" s="38" t="s">
        <v>29</v>
      </c>
      <c r="G29" s="58">
        <v>43559587</v>
      </c>
      <c r="H29" s="40">
        <v>3113457565</v>
      </c>
      <c r="I29" s="38">
        <f t="shared" si="3"/>
        <v>4</v>
      </c>
      <c r="J29" s="39">
        <v>26044</v>
      </c>
      <c r="K29" s="82">
        <v>53.194520547945203</v>
      </c>
      <c r="L29" s="38" t="s">
        <v>30</v>
      </c>
      <c r="M29" s="38" t="s">
        <v>31</v>
      </c>
      <c r="N29" s="41" t="s">
        <v>179</v>
      </c>
      <c r="O29" s="40" t="s">
        <v>180</v>
      </c>
      <c r="P29" s="38">
        <v>0</v>
      </c>
      <c r="Q29" s="14" t="s">
        <v>181</v>
      </c>
      <c r="R29" s="14" t="s">
        <v>34</v>
      </c>
      <c r="S29" s="17">
        <v>45433</v>
      </c>
      <c r="T29" s="56">
        <v>45408456</v>
      </c>
      <c r="U29" s="56">
        <f t="shared" si="4"/>
        <v>7568076</v>
      </c>
      <c r="V29" s="15">
        <v>6</v>
      </c>
      <c r="W29" s="14" t="s">
        <v>182</v>
      </c>
      <c r="X29" s="14" t="s">
        <v>34</v>
      </c>
      <c r="Y29" s="111" t="s">
        <v>38</v>
      </c>
      <c r="Z29" s="68">
        <v>45656</v>
      </c>
    </row>
    <row r="30" spans="1:26" x14ac:dyDescent="0.3">
      <c r="A30" s="14" t="s">
        <v>26</v>
      </c>
      <c r="B30" s="14" t="s">
        <v>183</v>
      </c>
      <c r="C30" s="40" t="s">
        <v>184</v>
      </c>
      <c r="D30" s="40"/>
      <c r="E30" s="40"/>
      <c r="F30" s="38" t="s">
        <v>29</v>
      </c>
      <c r="G30" s="58">
        <v>1152463418</v>
      </c>
      <c r="H30" s="40">
        <v>3148323946</v>
      </c>
      <c r="I30" s="38">
        <f t="shared" si="3"/>
        <v>8</v>
      </c>
      <c r="J30" s="39">
        <v>35654</v>
      </c>
      <c r="K30" s="82">
        <f t="shared" ref="K30:K38" ca="1" si="5">(TODAY()-J30)/365</f>
        <v>28.975342465753425</v>
      </c>
      <c r="L30" s="38" t="s">
        <v>42</v>
      </c>
      <c r="M30" s="38" t="s">
        <v>31</v>
      </c>
      <c r="N30" s="41" t="s">
        <v>185</v>
      </c>
      <c r="O30" s="40">
        <v>3128901082</v>
      </c>
      <c r="P30" s="38">
        <v>0</v>
      </c>
      <c r="Q30" s="14" t="s">
        <v>186</v>
      </c>
      <c r="R30" s="14" t="s">
        <v>34</v>
      </c>
      <c r="S30" s="17">
        <v>45436</v>
      </c>
      <c r="T30" s="56">
        <v>30598682</v>
      </c>
      <c r="U30" s="56">
        <f t="shared" si="4"/>
        <v>5099780.333333333</v>
      </c>
      <c r="V30" s="15">
        <v>6</v>
      </c>
      <c r="W30" s="14" t="s">
        <v>169</v>
      </c>
      <c r="X30" s="14" t="s">
        <v>34</v>
      </c>
      <c r="Y30" s="111" t="s">
        <v>170</v>
      </c>
      <c r="Z30" s="68">
        <v>45646</v>
      </c>
    </row>
    <row r="31" spans="1:26" x14ac:dyDescent="0.3">
      <c r="A31" s="14" t="s">
        <v>26</v>
      </c>
      <c r="B31" s="14" t="s">
        <v>187</v>
      </c>
      <c r="C31" s="40" t="s">
        <v>188</v>
      </c>
      <c r="D31" s="40"/>
      <c r="E31" s="40"/>
      <c r="F31" s="38" t="s">
        <v>29</v>
      </c>
      <c r="G31" s="58">
        <v>1020466056</v>
      </c>
      <c r="H31" s="40">
        <v>3146835815</v>
      </c>
      <c r="I31" s="38">
        <f t="shared" si="3"/>
        <v>1</v>
      </c>
      <c r="J31" s="39">
        <v>34720</v>
      </c>
      <c r="K31" s="82">
        <f t="shared" ca="1" si="5"/>
        <v>31.534246575342465</v>
      </c>
      <c r="L31" s="38" t="s">
        <v>42</v>
      </c>
      <c r="M31" s="38" t="s">
        <v>31</v>
      </c>
      <c r="N31" s="41"/>
      <c r="O31" s="40"/>
      <c r="P31" s="38"/>
      <c r="Q31" s="14"/>
      <c r="R31" s="14" t="s">
        <v>34</v>
      </c>
      <c r="S31" s="17">
        <v>45435</v>
      </c>
      <c r="T31" s="56">
        <v>28203342</v>
      </c>
      <c r="U31" s="56">
        <f t="shared" si="4"/>
        <v>4700557</v>
      </c>
      <c r="V31" s="15">
        <v>6</v>
      </c>
      <c r="W31" s="14" t="s">
        <v>138</v>
      </c>
      <c r="X31" s="14" t="s">
        <v>34</v>
      </c>
      <c r="Y31" s="111" t="s">
        <v>116</v>
      </c>
      <c r="Z31" s="68">
        <v>45646</v>
      </c>
    </row>
    <row r="32" spans="1:26" x14ac:dyDescent="0.3">
      <c r="A32" s="83" t="s">
        <v>26</v>
      </c>
      <c r="B32" s="83" t="s">
        <v>189</v>
      </c>
      <c r="C32" s="139" t="s">
        <v>190</v>
      </c>
      <c r="D32" s="139"/>
      <c r="E32" s="139"/>
      <c r="F32" s="84" t="s">
        <v>41</v>
      </c>
      <c r="G32" s="140">
        <v>70553369</v>
      </c>
      <c r="H32" s="139">
        <v>3158518335</v>
      </c>
      <c r="I32" s="38">
        <f t="shared" si="3"/>
        <v>3</v>
      </c>
      <c r="J32" s="141">
        <v>22368</v>
      </c>
      <c r="K32" s="82">
        <f t="shared" ca="1" si="5"/>
        <v>65.37534246575342</v>
      </c>
      <c r="L32" s="84" t="s">
        <v>42</v>
      </c>
      <c r="M32" s="84" t="s">
        <v>31</v>
      </c>
      <c r="N32" s="142"/>
      <c r="O32" s="139"/>
      <c r="P32" s="84">
        <v>1</v>
      </c>
      <c r="Q32" s="63" t="s">
        <v>191</v>
      </c>
      <c r="R32" s="83" t="s">
        <v>34</v>
      </c>
      <c r="S32" s="85">
        <v>45442</v>
      </c>
      <c r="T32" s="86">
        <v>45408456</v>
      </c>
      <c r="U32" s="86">
        <f t="shared" si="4"/>
        <v>7568076</v>
      </c>
      <c r="V32" s="87">
        <v>6</v>
      </c>
      <c r="W32" s="83" t="s">
        <v>76</v>
      </c>
      <c r="X32" s="83" t="s">
        <v>34</v>
      </c>
      <c r="Y32" s="113" t="s">
        <v>77</v>
      </c>
      <c r="Z32" s="68">
        <v>45657</v>
      </c>
    </row>
    <row r="33" spans="1:26" x14ac:dyDescent="0.3">
      <c r="A33" s="83" t="s">
        <v>26</v>
      </c>
      <c r="B33" s="83" t="s">
        <v>192</v>
      </c>
      <c r="C33" s="139" t="s">
        <v>193</v>
      </c>
      <c r="D33" s="139"/>
      <c r="E33" s="139"/>
      <c r="F33" s="84" t="s">
        <v>41</v>
      </c>
      <c r="G33" s="140">
        <v>15427630</v>
      </c>
      <c r="H33" s="139">
        <v>3173150826</v>
      </c>
      <c r="I33" s="38">
        <f t="shared" si="3"/>
        <v>6</v>
      </c>
      <c r="J33" s="141">
        <v>22446</v>
      </c>
      <c r="K33" s="82">
        <f t="shared" ca="1" si="5"/>
        <v>65.161643835616445</v>
      </c>
      <c r="L33" s="84" t="s">
        <v>42</v>
      </c>
      <c r="M33" s="84"/>
      <c r="N33" s="142"/>
      <c r="O33" s="139"/>
      <c r="P33" s="84"/>
      <c r="Q33" s="63"/>
      <c r="R33" s="83" t="s">
        <v>34</v>
      </c>
      <c r="S33" s="85">
        <v>45442</v>
      </c>
      <c r="T33" s="86">
        <v>30598692</v>
      </c>
      <c r="U33" s="86">
        <f t="shared" si="4"/>
        <v>5099782</v>
      </c>
      <c r="V33" s="87">
        <v>6</v>
      </c>
      <c r="W33" s="83" t="s">
        <v>194</v>
      </c>
      <c r="X33" s="83" t="s">
        <v>34</v>
      </c>
      <c r="Y33" s="113" t="s">
        <v>77</v>
      </c>
      <c r="Z33" s="68">
        <v>45657</v>
      </c>
    </row>
    <row r="34" spans="1:26" x14ac:dyDescent="0.3">
      <c r="A34" s="14" t="s">
        <v>26</v>
      </c>
      <c r="B34" s="14" t="s">
        <v>195</v>
      </c>
      <c r="C34" s="40" t="s">
        <v>196</v>
      </c>
      <c r="D34" s="40"/>
      <c r="E34" s="40"/>
      <c r="F34" s="38" t="s">
        <v>29</v>
      </c>
      <c r="G34" s="58">
        <v>1037608359</v>
      </c>
      <c r="H34" s="40">
        <v>3014819930</v>
      </c>
      <c r="I34" s="38">
        <f t="shared" si="3"/>
        <v>11</v>
      </c>
      <c r="J34" s="39">
        <v>33195</v>
      </c>
      <c r="K34" s="82">
        <f t="shared" ca="1" si="5"/>
        <v>35.712328767123289</v>
      </c>
      <c r="L34" s="38" t="s">
        <v>42</v>
      </c>
      <c r="M34" s="38" t="s">
        <v>31</v>
      </c>
      <c r="N34" s="41" t="s">
        <v>197</v>
      </c>
      <c r="O34" s="40">
        <v>3027091630</v>
      </c>
      <c r="P34" s="38">
        <v>1</v>
      </c>
      <c r="Q34" s="14" t="s">
        <v>198</v>
      </c>
      <c r="R34" s="14" t="s">
        <v>34</v>
      </c>
      <c r="S34" s="17">
        <v>45439</v>
      </c>
      <c r="T34" s="56">
        <v>30598692</v>
      </c>
      <c r="U34" s="56">
        <f t="shared" si="4"/>
        <v>5099782</v>
      </c>
      <c r="V34" s="15">
        <v>6</v>
      </c>
      <c r="W34" s="14" t="s">
        <v>90</v>
      </c>
      <c r="X34" s="14" t="s">
        <v>34</v>
      </c>
      <c r="Y34" s="111" t="s">
        <v>48</v>
      </c>
      <c r="Z34" s="68">
        <v>45751</v>
      </c>
    </row>
    <row r="35" spans="1:26" x14ac:dyDescent="0.3">
      <c r="A35" s="14" t="s">
        <v>26</v>
      </c>
      <c r="B35" s="14" t="s">
        <v>199</v>
      </c>
      <c r="C35" s="28" t="s">
        <v>200</v>
      </c>
      <c r="D35" s="28"/>
      <c r="E35" s="28"/>
      <c r="F35" s="73" t="s">
        <v>29</v>
      </c>
      <c r="G35" s="74">
        <v>1039464100</v>
      </c>
      <c r="H35" s="14">
        <v>3146022765</v>
      </c>
      <c r="I35" s="38">
        <f t="shared" si="3"/>
        <v>3</v>
      </c>
      <c r="J35" s="17">
        <v>34776</v>
      </c>
      <c r="K35" s="82">
        <f t="shared" ca="1" si="5"/>
        <v>31.38082191780822</v>
      </c>
      <c r="L35" s="15" t="s">
        <v>30</v>
      </c>
      <c r="M35" s="15" t="s">
        <v>31</v>
      </c>
      <c r="N35" s="13" t="s">
        <v>201</v>
      </c>
      <c r="O35" s="13">
        <v>3117482948</v>
      </c>
      <c r="P35" s="15">
        <v>0</v>
      </c>
      <c r="Q35" s="14" t="s">
        <v>202</v>
      </c>
      <c r="R35" s="14" t="s">
        <v>34</v>
      </c>
      <c r="S35" s="75">
        <v>45441</v>
      </c>
      <c r="T35" s="56">
        <v>45408456</v>
      </c>
      <c r="U35" s="56">
        <f t="shared" si="4"/>
        <v>7568076</v>
      </c>
      <c r="V35" s="15">
        <v>6</v>
      </c>
      <c r="W35" s="28" t="s">
        <v>90</v>
      </c>
      <c r="X35" s="14" t="s">
        <v>34</v>
      </c>
      <c r="Y35" s="111" t="s">
        <v>48</v>
      </c>
      <c r="Z35" s="68">
        <v>45646</v>
      </c>
    </row>
    <row r="36" spans="1:26" x14ac:dyDescent="0.3">
      <c r="A36" s="14" t="s">
        <v>26</v>
      </c>
      <c r="B36" s="14" t="s">
        <v>203</v>
      </c>
      <c r="C36" s="28" t="s">
        <v>204</v>
      </c>
      <c r="D36" s="28"/>
      <c r="E36" s="28"/>
      <c r="F36" s="73" t="s">
        <v>41</v>
      </c>
      <c r="G36" s="74">
        <v>70907452</v>
      </c>
      <c r="H36" s="14">
        <v>3137878020</v>
      </c>
      <c r="I36" s="38">
        <f t="shared" si="3"/>
        <v>11</v>
      </c>
      <c r="J36" s="17">
        <v>29173</v>
      </c>
      <c r="K36" s="82">
        <f t="shared" ca="1" si="5"/>
        <v>46.731506849315068</v>
      </c>
      <c r="L36" s="15" t="s">
        <v>42</v>
      </c>
      <c r="M36" s="15"/>
      <c r="N36" s="13"/>
      <c r="O36" s="13"/>
      <c r="P36" s="15"/>
      <c r="Q36" s="14"/>
      <c r="R36" s="14" t="s">
        <v>34</v>
      </c>
      <c r="S36" s="75">
        <v>45441</v>
      </c>
      <c r="T36" s="56">
        <v>45408456</v>
      </c>
      <c r="U36" s="56">
        <f t="shared" si="4"/>
        <v>7568076</v>
      </c>
      <c r="V36" s="15">
        <v>6</v>
      </c>
      <c r="W36" s="28" t="s">
        <v>205</v>
      </c>
      <c r="X36" s="14" t="s">
        <v>34</v>
      </c>
      <c r="Y36" s="111" t="s">
        <v>48</v>
      </c>
      <c r="Z36" s="68">
        <v>45646</v>
      </c>
    </row>
    <row r="37" spans="1:26" x14ac:dyDescent="0.3">
      <c r="A37" s="14" t="s">
        <v>26</v>
      </c>
      <c r="B37" s="14" t="s">
        <v>206</v>
      </c>
      <c r="C37" s="28" t="s">
        <v>207</v>
      </c>
      <c r="D37" s="28"/>
      <c r="E37" s="28"/>
      <c r="F37" s="73" t="s">
        <v>29</v>
      </c>
      <c r="G37" s="74">
        <v>1103123119</v>
      </c>
      <c r="H37" s="14">
        <v>3023506263</v>
      </c>
      <c r="I37" s="38">
        <f t="shared" si="3"/>
        <v>7</v>
      </c>
      <c r="J37" s="17">
        <v>36371</v>
      </c>
      <c r="K37" s="82">
        <f t="shared" ca="1" si="5"/>
        <v>27.010958904109589</v>
      </c>
      <c r="L37" s="15" t="s">
        <v>125</v>
      </c>
      <c r="M37" s="15" t="s">
        <v>31</v>
      </c>
      <c r="N37" s="13" t="s">
        <v>208</v>
      </c>
      <c r="O37" s="13">
        <v>3232905691</v>
      </c>
      <c r="P37" s="15">
        <v>0</v>
      </c>
      <c r="Q37" s="14" t="s">
        <v>209</v>
      </c>
      <c r="R37" s="14" t="s">
        <v>34</v>
      </c>
      <c r="S37" s="75">
        <v>45441</v>
      </c>
      <c r="T37" s="56">
        <v>24478950</v>
      </c>
      <c r="U37" s="56">
        <f t="shared" si="4"/>
        <v>4079825</v>
      </c>
      <c r="V37" s="15">
        <v>6</v>
      </c>
      <c r="W37" s="28" t="s">
        <v>90</v>
      </c>
      <c r="X37" s="14" t="s">
        <v>34</v>
      </c>
      <c r="Y37" s="111" t="s">
        <v>48</v>
      </c>
      <c r="Z37" s="68">
        <v>45646</v>
      </c>
    </row>
    <row r="38" spans="1:26" x14ac:dyDescent="0.3">
      <c r="A38" s="14" t="s">
        <v>26</v>
      </c>
      <c r="B38" s="14" t="s">
        <v>210</v>
      </c>
      <c r="C38" s="28" t="s">
        <v>211</v>
      </c>
      <c r="D38" s="28"/>
      <c r="E38" s="28"/>
      <c r="F38" s="73" t="s">
        <v>29</v>
      </c>
      <c r="G38" s="74">
        <v>1033652873</v>
      </c>
      <c r="H38" s="14">
        <v>3122133986</v>
      </c>
      <c r="I38" s="38">
        <f t="shared" si="3"/>
        <v>1</v>
      </c>
      <c r="J38" s="17">
        <v>33992</v>
      </c>
      <c r="K38" s="82">
        <f t="shared" ca="1" si="5"/>
        <v>33.528767123287672</v>
      </c>
      <c r="L38" s="15" t="s">
        <v>125</v>
      </c>
      <c r="M38" s="15"/>
      <c r="N38" s="13"/>
      <c r="O38" s="13"/>
      <c r="P38" s="15"/>
      <c r="Q38" s="14"/>
      <c r="R38" s="14" t="s">
        <v>34</v>
      </c>
      <c r="S38" s="75">
        <v>45449</v>
      </c>
      <c r="T38" s="56">
        <v>21856206</v>
      </c>
      <c r="U38" s="56">
        <f t="shared" si="4"/>
        <v>3642701</v>
      </c>
      <c r="V38" s="15">
        <v>6</v>
      </c>
      <c r="W38" s="28" t="s">
        <v>212</v>
      </c>
      <c r="X38" s="14" t="s">
        <v>34</v>
      </c>
      <c r="Y38" s="111" t="s">
        <v>77</v>
      </c>
      <c r="Z38" s="68">
        <v>45657</v>
      </c>
    </row>
    <row r="39" spans="1:26" x14ac:dyDescent="0.3">
      <c r="A39" s="14" t="s">
        <v>26</v>
      </c>
      <c r="B39" s="14" t="s">
        <v>213</v>
      </c>
      <c r="C39" s="28" t="s">
        <v>214</v>
      </c>
      <c r="D39" s="28"/>
      <c r="E39" s="28"/>
      <c r="F39" s="73" t="s">
        <v>29</v>
      </c>
      <c r="G39" s="74">
        <v>43045146</v>
      </c>
      <c r="H39" s="14">
        <v>3113414780</v>
      </c>
      <c r="I39" s="38">
        <f t="shared" si="3"/>
        <v>4</v>
      </c>
      <c r="J39" s="17">
        <v>22766</v>
      </c>
      <c r="K39" s="82">
        <v>62.175342465753424</v>
      </c>
      <c r="L39" s="15" t="s">
        <v>42</v>
      </c>
      <c r="M39" s="15" t="s">
        <v>31</v>
      </c>
      <c r="N39" s="13" t="s">
        <v>215</v>
      </c>
      <c r="O39" s="13">
        <v>3013975527</v>
      </c>
      <c r="P39" s="15">
        <v>1</v>
      </c>
      <c r="Q39" s="14" t="s">
        <v>216</v>
      </c>
      <c r="R39" s="14" t="s">
        <v>34</v>
      </c>
      <c r="S39" s="75">
        <v>45460</v>
      </c>
      <c r="T39" s="56">
        <v>48940625</v>
      </c>
      <c r="U39" s="56">
        <v>7568076</v>
      </c>
      <c r="V39" s="15">
        <v>6.5</v>
      </c>
      <c r="W39" s="28" t="s">
        <v>217</v>
      </c>
      <c r="X39" s="14" t="s">
        <v>34</v>
      </c>
      <c r="Y39" s="111" t="s">
        <v>170</v>
      </c>
      <c r="Z39" s="68">
        <v>45656</v>
      </c>
    </row>
    <row r="40" spans="1:26" x14ac:dyDescent="0.3">
      <c r="A40" s="14" t="s">
        <v>26</v>
      </c>
      <c r="B40" s="14" t="s">
        <v>218</v>
      </c>
      <c r="C40" s="28" t="s">
        <v>219</v>
      </c>
      <c r="D40" s="28"/>
      <c r="E40" s="28"/>
      <c r="F40" s="73" t="s">
        <v>41</v>
      </c>
      <c r="G40" s="74">
        <v>1193582333</v>
      </c>
      <c r="H40" s="14">
        <v>3004478434</v>
      </c>
      <c r="I40" s="38">
        <f t="shared" si="3"/>
        <v>3</v>
      </c>
      <c r="J40" s="17">
        <v>37686</v>
      </c>
      <c r="K40" s="82">
        <f t="shared" ref="K40:K53" ca="1" si="6">(TODAY()-J40)/365</f>
        <v>23.408219178082192</v>
      </c>
      <c r="L40" s="15" t="s">
        <v>30</v>
      </c>
      <c r="M40" s="15" t="s">
        <v>31</v>
      </c>
      <c r="N40" s="13" t="s">
        <v>220</v>
      </c>
      <c r="O40" s="13">
        <v>3148824218</v>
      </c>
      <c r="P40" s="15">
        <v>0</v>
      </c>
      <c r="Q40" s="14" t="s">
        <v>221</v>
      </c>
      <c r="R40" s="14" t="s">
        <v>34</v>
      </c>
      <c r="S40" s="75">
        <v>45460</v>
      </c>
      <c r="T40" s="56">
        <v>21856206</v>
      </c>
      <c r="U40" s="56">
        <f>T40/V40</f>
        <v>3642701</v>
      </c>
      <c r="V40" s="15">
        <v>6</v>
      </c>
      <c r="W40" s="28" t="s">
        <v>222</v>
      </c>
      <c r="X40" s="14" t="s">
        <v>34</v>
      </c>
      <c r="Y40" s="111" t="s">
        <v>38</v>
      </c>
      <c r="Z40" s="68">
        <v>45657</v>
      </c>
    </row>
    <row r="41" spans="1:26" x14ac:dyDescent="0.3">
      <c r="A41" s="14" t="s">
        <v>26</v>
      </c>
      <c r="B41" s="14" t="s">
        <v>223</v>
      </c>
      <c r="C41" s="28" t="s">
        <v>224</v>
      </c>
      <c r="D41" s="28"/>
      <c r="E41" s="28"/>
      <c r="F41" s="73" t="s">
        <v>29</v>
      </c>
      <c r="G41" s="74">
        <v>1001710895</v>
      </c>
      <c r="H41" s="14">
        <v>3116813244</v>
      </c>
      <c r="I41" s="38">
        <f t="shared" si="3"/>
        <v>6</v>
      </c>
      <c r="J41" s="17">
        <v>36684</v>
      </c>
      <c r="K41" s="82">
        <f t="shared" ca="1" si="6"/>
        <v>26.153424657534245</v>
      </c>
      <c r="L41" s="15" t="s">
        <v>42</v>
      </c>
      <c r="M41" s="15" t="s">
        <v>31</v>
      </c>
      <c r="N41" s="13" t="s">
        <v>225</v>
      </c>
      <c r="O41" s="13">
        <v>3206515824</v>
      </c>
      <c r="P41" s="15">
        <v>0</v>
      </c>
      <c r="Q41" s="14" t="s">
        <v>226</v>
      </c>
      <c r="R41" s="14" t="s">
        <v>34</v>
      </c>
      <c r="S41" s="75">
        <v>45463</v>
      </c>
      <c r="T41" s="56">
        <v>24478950</v>
      </c>
      <c r="U41" s="56">
        <f>T41/V41</f>
        <v>4079825</v>
      </c>
      <c r="V41" s="15">
        <v>6</v>
      </c>
      <c r="W41" s="28" t="s">
        <v>152</v>
      </c>
      <c r="X41" s="14" t="s">
        <v>34</v>
      </c>
      <c r="Y41" s="111" t="s">
        <v>38</v>
      </c>
      <c r="Z41" s="68">
        <v>45657</v>
      </c>
    </row>
    <row r="42" spans="1:26" x14ac:dyDescent="0.3">
      <c r="A42" s="14" t="s">
        <v>26</v>
      </c>
      <c r="B42" s="14" t="s">
        <v>227</v>
      </c>
      <c r="C42" s="14" t="s">
        <v>228</v>
      </c>
      <c r="D42" s="14"/>
      <c r="E42" s="14"/>
      <c r="F42" s="15" t="s">
        <v>41</v>
      </c>
      <c r="G42" s="59">
        <v>1039349186</v>
      </c>
      <c r="H42" s="40">
        <v>3127870755</v>
      </c>
      <c r="I42" s="38">
        <f t="shared" si="3"/>
        <v>4</v>
      </c>
      <c r="J42" s="39">
        <v>32246</v>
      </c>
      <c r="K42" s="82">
        <f t="shared" ca="1" si="6"/>
        <v>38.31232876712329</v>
      </c>
      <c r="L42" s="38" t="s">
        <v>30</v>
      </c>
      <c r="M42" s="38" t="s">
        <v>31</v>
      </c>
      <c r="N42" s="34" t="s">
        <v>229</v>
      </c>
      <c r="O42" s="55">
        <v>3195233979</v>
      </c>
      <c r="P42" s="38">
        <v>0</v>
      </c>
      <c r="Q42" s="14" t="s">
        <v>230</v>
      </c>
      <c r="R42" s="14" t="s">
        <v>34</v>
      </c>
      <c r="S42" s="17">
        <v>45471</v>
      </c>
      <c r="T42" s="56">
        <v>45408456</v>
      </c>
      <c r="U42" s="56">
        <f>T42/V42</f>
        <v>7568076</v>
      </c>
      <c r="V42" s="21">
        <v>6</v>
      </c>
      <c r="W42" s="14" t="s">
        <v>205</v>
      </c>
      <c r="X42" s="14" t="s">
        <v>34</v>
      </c>
      <c r="Y42" s="111" t="s">
        <v>48</v>
      </c>
      <c r="Z42" s="68">
        <v>45653</v>
      </c>
    </row>
    <row r="43" spans="1:26" x14ac:dyDescent="0.3">
      <c r="A43" s="14" t="s">
        <v>26</v>
      </c>
      <c r="B43" s="14" t="s">
        <v>231</v>
      </c>
      <c r="C43" s="28" t="s">
        <v>232</v>
      </c>
      <c r="D43" s="28"/>
      <c r="E43" s="28"/>
      <c r="F43" s="73" t="s">
        <v>41</v>
      </c>
      <c r="G43" s="74">
        <v>1152209824</v>
      </c>
      <c r="H43" s="14">
        <v>3213417291</v>
      </c>
      <c r="I43" s="38">
        <f t="shared" si="3"/>
        <v>8</v>
      </c>
      <c r="J43" s="17">
        <v>34940</v>
      </c>
      <c r="K43" s="82">
        <f t="shared" ca="1" si="6"/>
        <v>30.931506849315067</v>
      </c>
      <c r="L43" s="15" t="s">
        <v>42</v>
      </c>
      <c r="M43" s="15"/>
      <c r="N43" s="13"/>
      <c r="O43" s="13"/>
      <c r="P43" s="15"/>
      <c r="Q43" s="63" t="s">
        <v>233</v>
      </c>
      <c r="R43" s="14" t="s">
        <v>34</v>
      </c>
      <c r="S43" s="75">
        <v>45484</v>
      </c>
      <c r="T43" s="56">
        <v>17237262</v>
      </c>
      <c r="U43" s="56">
        <v>3059869</v>
      </c>
      <c r="V43" s="15">
        <v>5.6</v>
      </c>
      <c r="W43" s="28" t="s">
        <v>212</v>
      </c>
      <c r="X43" s="14" t="s">
        <v>34</v>
      </c>
      <c r="Y43" s="111" t="s">
        <v>77</v>
      </c>
      <c r="Z43" s="68">
        <v>45657</v>
      </c>
    </row>
    <row r="44" spans="1:26" x14ac:dyDescent="0.3">
      <c r="A44" s="14" t="s">
        <v>26</v>
      </c>
      <c r="B44" s="14" t="s">
        <v>234</v>
      </c>
      <c r="C44" s="28" t="s">
        <v>235</v>
      </c>
      <c r="D44" s="28"/>
      <c r="E44" s="28"/>
      <c r="F44" s="73" t="s">
        <v>29</v>
      </c>
      <c r="G44" s="74">
        <v>42785441</v>
      </c>
      <c r="H44" s="14">
        <v>3008371507</v>
      </c>
      <c r="I44" s="38">
        <f t="shared" si="3"/>
        <v>10</v>
      </c>
      <c r="J44" s="17">
        <v>25850</v>
      </c>
      <c r="K44" s="82">
        <f t="shared" ca="1" si="6"/>
        <v>55.835616438356162</v>
      </c>
      <c r="L44" s="15" t="s">
        <v>30</v>
      </c>
      <c r="M44" s="15"/>
      <c r="N44" s="13"/>
      <c r="O44" s="13"/>
      <c r="P44" s="15"/>
      <c r="Q44" s="14"/>
      <c r="R44" s="14" t="s">
        <v>34</v>
      </c>
      <c r="S44" s="75">
        <v>45483</v>
      </c>
      <c r="T44" s="56">
        <v>18359214</v>
      </c>
      <c r="U44" s="56">
        <v>3059869</v>
      </c>
      <c r="V44" s="15">
        <v>5.6</v>
      </c>
      <c r="W44" s="28" t="s">
        <v>205</v>
      </c>
      <c r="X44" s="14" t="s">
        <v>34</v>
      </c>
      <c r="Y44" s="111" t="s">
        <v>170</v>
      </c>
      <c r="Z44" s="68">
        <v>45657</v>
      </c>
    </row>
    <row r="45" spans="1:26" x14ac:dyDescent="0.3">
      <c r="A45" s="14" t="s">
        <v>26</v>
      </c>
      <c r="B45" s="14" t="s">
        <v>236</v>
      </c>
      <c r="C45" s="45" t="s">
        <v>237</v>
      </c>
      <c r="D45" s="45"/>
      <c r="E45" s="45"/>
      <c r="F45" s="23" t="s">
        <v>41</v>
      </c>
      <c r="G45" s="45">
        <v>1001051876</v>
      </c>
      <c r="H45" s="45">
        <v>3042546411</v>
      </c>
      <c r="I45" s="38">
        <f t="shared" si="3"/>
        <v>5</v>
      </c>
      <c r="J45" s="42">
        <v>37743</v>
      </c>
      <c r="K45" s="82">
        <f t="shared" ca="1" si="6"/>
        <v>23.252054794520546</v>
      </c>
      <c r="L45" s="23" t="s">
        <v>42</v>
      </c>
      <c r="M45" s="23" t="s">
        <v>31</v>
      </c>
      <c r="N45" s="34" t="s">
        <v>238</v>
      </c>
      <c r="O45" s="34">
        <v>3042546411</v>
      </c>
      <c r="P45" s="70">
        <v>0</v>
      </c>
      <c r="Q45" s="71" t="s">
        <v>239</v>
      </c>
      <c r="R45" s="45" t="s">
        <v>34</v>
      </c>
      <c r="S45" s="72">
        <v>45484</v>
      </c>
      <c r="T45" s="30">
        <v>18359214</v>
      </c>
      <c r="U45" s="56">
        <v>3059869</v>
      </c>
      <c r="V45" s="23">
        <v>5.6</v>
      </c>
      <c r="W45" s="45" t="s">
        <v>161</v>
      </c>
      <c r="X45" s="45" t="s">
        <v>34</v>
      </c>
      <c r="Y45" s="90" t="s">
        <v>38</v>
      </c>
      <c r="Z45" s="68">
        <v>45657</v>
      </c>
    </row>
    <row r="46" spans="1:26" x14ac:dyDescent="0.3">
      <c r="A46" s="14" t="s">
        <v>26</v>
      </c>
      <c r="B46" s="14" t="s">
        <v>240</v>
      </c>
      <c r="C46" s="28" t="s">
        <v>241</v>
      </c>
      <c r="D46" s="28"/>
      <c r="E46" s="28"/>
      <c r="F46" s="73" t="s">
        <v>41</v>
      </c>
      <c r="G46" s="74">
        <v>1017135897</v>
      </c>
      <c r="H46" s="14">
        <v>3012776979</v>
      </c>
      <c r="I46" s="38">
        <f t="shared" si="3"/>
        <v>8</v>
      </c>
      <c r="J46" s="17">
        <v>31643</v>
      </c>
      <c r="K46" s="82">
        <f t="shared" ca="1" si="6"/>
        <v>39.964383561643835</v>
      </c>
      <c r="L46" s="15" t="s">
        <v>30</v>
      </c>
      <c r="M46" s="15"/>
      <c r="N46" s="13"/>
      <c r="O46" s="13"/>
      <c r="P46" s="15"/>
      <c r="Q46" s="63" t="s">
        <v>242</v>
      </c>
      <c r="R46" s="14" t="s">
        <v>34</v>
      </c>
      <c r="S46" s="75">
        <v>45488</v>
      </c>
      <c r="T46" s="56">
        <v>36936989</v>
      </c>
      <c r="U46" s="56">
        <v>6556862</v>
      </c>
      <c r="V46" s="15">
        <v>5.6</v>
      </c>
      <c r="W46" s="28" t="s">
        <v>243</v>
      </c>
      <c r="X46" s="14" t="s">
        <v>34</v>
      </c>
      <c r="Y46" s="111" t="s">
        <v>110</v>
      </c>
      <c r="Z46" s="68">
        <v>45657</v>
      </c>
    </row>
    <row r="47" spans="1:26" x14ac:dyDescent="0.3">
      <c r="A47" s="14" t="s">
        <v>26</v>
      </c>
      <c r="B47" s="14" t="s">
        <v>244</v>
      </c>
      <c r="C47" s="28" t="s">
        <v>245</v>
      </c>
      <c r="D47" s="28"/>
      <c r="E47" s="28"/>
      <c r="F47" s="73" t="s">
        <v>29</v>
      </c>
      <c r="G47" s="74">
        <v>1016040802</v>
      </c>
      <c r="H47" s="14">
        <v>3186347288</v>
      </c>
      <c r="I47" s="38">
        <f t="shared" si="3"/>
        <v>12</v>
      </c>
      <c r="J47" s="17">
        <v>33590</v>
      </c>
      <c r="K47" s="82">
        <f t="shared" ca="1" si="6"/>
        <v>34.630136986301373</v>
      </c>
      <c r="L47" s="15" t="s">
        <v>30</v>
      </c>
      <c r="M47" s="15"/>
      <c r="N47" s="13"/>
      <c r="O47" s="13"/>
      <c r="P47" s="15"/>
      <c r="Q47" s="14"/>
      <c r="R47" s="14" t="s">
        <v>34</v>
      </c>
      <c r="S47" s="75">
        <v>45518</v>
      </c>
      <c r="T47" s="56">
        <v>50000000</v>
      </c>
      <c r="U47" s="56">
        <v>10000000</v>
      </c>
      <c r="V47" s="15">
        <v>5</v>
      </c>
      <c r="W47" s="28" t="s">
        <v>246</v>
      </c>
      <c r="X47" s="14" t="s">
        <v>34</v>
      </c>
      <c r="Y47" s="111" t="s">
        <v>247</v>
      </c>
      <c r="Z47" s="68">
        <v>45657</v>
      </c>
    </row>
    <row r="48" spans="1:26" x14ac:dyDescent="0.3">
      <c r="A48" s="14" t="s">
        <v>26</v>
      </c>
      <c r="B48" s="14" t="s">
        <v>248</v>
      </c>
      <c r="C48" s="28" t="s">
        <v>249</v>
      </c>
      <c r="D48" s="28"/>
      <c r="E48" s="28"/>
      <c r="F48" s="73" t="s">
        <v>41</v>
      </c>
      <c r="G48" s="74">
        <v>98761638</v>
      </c>
      <c r="H48" s="14">
        <v>3014015411</v>
      </c>
      <c r="I48" s="38">
        <f t="shared" si="3"/>
        <v>2</v>
      </c>
      <c r="J48" s="17">
        <v>31100</v>
      </c>
      <c r="K48" s="82">
        <f t="shared" ca="1" si="6"/>
        <v>41.452054794520549</v>
      </c>
      <c r="L48" s="15" t="s">
        <v>125</v>
      </c>
      <c r="M48" s="15"/>
      <c r="N48" s="13"/>
      <c r="O48" s="13"/>
      <c r="P48" s="15"/>
      <c r="Q48" s="14"/>
      <c r="R48" s="14" t="s">
        <v>34</v>
      </c>
      <c r="S48" s="75">
        <v>45503</v>
      </c>
      <c r="T48" s="56">
        <v>37840380</v>
      </c>
      <c r="U48" s="56">
        <v>7568000</v>
      </c>
      <c r="V48" s="15">
        <v>5</v>
      </c>
      <c r="W48" s="28" t="s">
        <v>250</v>
      </c>
      <c r="X48" s="14" t="s">
        <v>34</v>
      </c>
      <c r="Y48" s="111" t="s">
        <v>110</v>
      </c>
      <c r="Z48" s="68">
        <v>45655</v>
      </c>
    </row>
    <row r="49" spans="1:26" x14ac:dyDescent="0.3">
      <c r="A49" s="14" t="s">
        <v>26</v>
      </c>
      <c r="B49" s="14" t="s">
        <v>251</v>
      </c>
      <c r="C49" s="28" t="s">
        <v>252</v>
      </c>
      <c r="D49" s="28"/>
      <c r="E49" s="28"/>
      <c r="F49" s="73" t="s">
        <v>41</v>
      </c>
      <c r="G49" s="74">
        <v>80028589</v>
      </c>
      <c r="H49" s="14">
        <v>3204820001</v>
      </c>
      <c r="I49" s="38">
        <v>12</v>
      </c>
      <c r="J49" s="17">
        <v>29580</v>
      </c>
      <c r="K49" s="82">
        <f t="shared" ca="1" si="6"/>
        <v>45.61643835616438</v>
      </c>
      <c r="L49" s="15" t="s">
        <v>30</v>
      </c>
      <c r="M49" s="15"/>
      <c r="N49" s="13"/>
      <c r="O49" s="13"/>
      <c r="P49" s="15"/>
      <c r="Q49" s="14"/>
      <c r="R49" s="14" t="s">
        <v>34</v>
      </c>
      <c r="S49" s="75">
        <v>45509</v>
      </c>
      <c r="T49" s="56">
        <f>U49*V49</f>
        <v>32784310</v>
      </c>
      <c r="U49" s="56">
        <v>6556862</v>
      </c>
      <c r="V49" s="15">
        <v>5</v>
      </c>
      <c r="W49" s="28" t="s">
        <v>253</v>
      </c>
      <c r="X49" s="14" t="s">
        <v>34</v>
      </c>
      <c r="Y49" s="111" t="s">
        <v>91</v>
      </c>
      <c r="Z49" s="68">
        <v>45657</v>
      </c>
    </row>
    <row r="50" spans="1:26" x14ac:dyDescent="0.3">
      <c r="A50" s="14" t="s">
        <v>26</v>
      </c>
      <c r="B50" s="14" t="s">
        <v>254</v>
      </c>
      <c r="C50" s="28" t="s">
        <v>255</v>
      </c>
      <c r="D50" s="28"/>
      <c r="E50" s="28"/>
      <c r="F50" s="73" t="s">
        <v>41</v>
      </c>
      <c r="G50" s="74">
        <v>8104656</v>
      </c>
      <c r="H50" s="14">
        <v>3233606913</v>
      </c>
      <c r="I50" s="38">
        <v>12</v>
      </c>
      <c r="J50" s="17">
        <v>30678</v>
      </c>
      <c r="K50" s="82">
        <f t="shared" ca="1" si="6"/>
        <v>42.608219178082194</v>
      </c>
      <c r="L50" s="15" t="s">
        <v>30</v>
      </c>
      <c r="M50" s="15"/>
      <c r="N50" s="13"/>
      <c r="O50" s="13"/>
      <c r="P50" s="15"/>
      <c r="Q50" s="14"/>
      <c r="R50" s="14" t="s">
        <v>34</v>
      </c>
      <c r="S50" s="75">
        <v>45510</v>
      </c>
      <c r="T50" s="56">
        <v>30117855</v>
      </c>
      <c r="U50" s="56">
        <f>T50/V50</f>
        <v>6023571</v>
      </c>
      <c r="V50" s="15">
        <v>5</v>
      </c>
      <c r="W50" s="28" t="s">
        <v>205</v>
      </c>
      <c r="X50" s="14" t="s">
        <v>34</v>
      </c>
      <c r="Y50" s="111" t="s">
        <v>256</v>
      </c>
      <c r="Z50" s="68">
        <v>45657</v>
      </c>
    </row>
    <row r="51" spans="1:26" x14ac:dyDescent="0.3">
      <c r="A51" s="14" t="s">
        <v>26</v>
      </c>
      <c r="B51" s="14" t="s">
        <v>257</v>
      </c>
      <c r="C51" s="28" t="s">
        <v>258</v>
      </c>
      <c r="D51" s="28"/>
      <c r="E51" s="28"/>
      <c r="F51" s="73" t="s">
        <v>41</v>
      </c>
      <c r="G51" s="74">
        <v>71333492</v>
      </c>
      <c r="H51" s="14">
        <v>3012428163</v>
      </c>
      <c r="I51" s="38">
        <v>5</v>
      </c>
      <c r="J51" s="17">
        <v>28630</v>
      </c>
      <c r="K51" s="82">
        <f t="shared" ca="1" si="6"/>
        <v>48.219178082191782</v>
      </c>
      <c r="L51" s="15" t="s">
        <v>125</v>
      </c>
      <c r="M51" s="15"/>
      <c r="N51" s="13"/>
      <c r="O51" s="13"/>
      <c r="P51" s="15"/>
      <c r="Q51" s="14"/>
      <c r="R51" s="14" t="s">
        <v>34</v>
      </c>
      <c r="S51" s="75">
        <v>45512</v>
      </c>
      <c r="T51" s="56">
        <v>32784210</v>
      </c>
      <c r="U51" s="56">
        <f>T51/V51</f>
        <v>6556842</v>
      </c>
      <c r="V51" s="15">
        <v>5</v>
      </c>
      <c r="W51" s="28" t="s">
        <v>194</v>
      </c>
      <c r="X51" s="14" t="s">
        <v>34</v>
      </c>
      <c r="Y51" s="111" t="s">
        <v>110</v>
      </c>
      <c r="Z51" s="68">
        <v>45657</v>
      </c>
    </row>
    <row r="52" spans="1:26" x14ac:dyDescent="0.3">
      <c r="A52" s="14" t="s">
        <v>26</v>
      </c>
      <c r="B52" s="14" t="s">
        <v>259</v>
      </c>
      <c r="C52" s="28" t="s">
        <v>260</v>
      </c>
      <c r="D52" s="28"/>
      <c r="E52" s="28"/>
      <c r="F52" s="73" t="s">
        <v>29</v>
      </c>
      <c r="G52" s="74">
        <v>1000100660</v>
      </c>
      <c r="H52" s="14">
        <v>3117027111</v>
      </c>
      <c r="I52" s="38">
        <v>10</v>
      </c>
      <c r="J52" s="17">
        <v>36817</v>
      </c>
      <c r="K52" s="82">
        <f t="shared" ca="1" si="6"/>
        <v>25.789041095890411</v>
      </c>
      <c r="L52" s="15" t="s">
        <v>42</v>
      </c>
      <c r="M52" s="15"/>
      <c r="N52" s="13"/>
      <c r="O52" s="13"/>
      <c r="P52" s="15"/>
      <c r="Q52" s="14"/>
      <c r="R52" s="14" t="s">
        <v>34</v>
      </c>
      <c r="S52" s="75">
        <v>45517</v>
      </c>
      <c r="T52" s="56">
        <v>9179607</v>
      </c>
      <c r="U52" s="56">
        <f>T52/V52</f>
        <v>3059869</v>
      </c>
      <c r="V52" s="15">
        <v>3</v>
      </c>
      <c r="W52" s="28" t="s">
        <v>261</v>
      </c>
      <c r="X52" s="14" t="s">
        <v>34</v>
      </c>
      <c r="Y52" s="111" t="s">
        <v>116</v>
      </c>
      <c r="Z52" s="68">
        <v>45657</v>
      </c>
    </row>
    <row r="53" spans="1:26" x14ac:dyDescent="0.3">
      <c r="A53" s="14" t="s">
        <v>26</v>
      </c>
      <c r="B53" s="14" t="s">
        <v>262</v>
      </c>
      <c r="C53" s="28" t="s">
        <v>263</v>
      </c>
      <c r="D53" s="28"/>
      <c r="E53" s="28"/>
      <c r="F53" s="73" t="s">
        <v>41</v>
      </c>
      <c r="G53" s="74">
        <v>1037580092</v>
      </c>
      <c r="H53" s="14">
        <v>3117401144</v>
      </c>
      <c r="I53" s="38">
        <v>4</v>
      </c>
      <c r="J53" s="17">
        <v>31881</v>
      </c>
      <c r="K53" s="82">
        <f t="shared" ca="1" si="6"/>
        <v>39.31232876712329</v>
      </c>
      <c r="L53" s="15" t="s">
        <v>30</v>
      </c>
      <c r="M53" s="15"/>
      <c r="N53" s="13"/>
      <c r="O53" s="13"/>
      <c r="P53" s="15"/>
      <c r="Q53" s="14"/>
      <c r="R53" s="14" t="s">
        <v>34</v>
      </c>
      <c r="S53" s="75">
        <v>45526</v>
      </c>
      <c r="T53" s="56">
        <v>22949019</v>
      </c>
      <c r="U53" s="56">
        <v>5099782</v>
      </c>
      <c r="V53" s="15">
        <v>4.5</v>
      </c>
      <c r="W53" s="28" t="s">
        <v>264</v>
      </c>
      <c r="X53" s="14" t="s">
        <v>34</v>
      </c>
      <c r="Y53" s="111" t="s">
        <v>105</v>
      </c>
      <c r="Z53" s="68">
        <v>45657</v>
      </c>
    </row>
    <row r="54" spans="1:26" x14ac:dyDescent="0.3">
      <c r="A54" s="14" t="s">
        <v>26</v>
      </c>
      <c r="B54" s="14" t="s">
        <v>265</v>
      </c>
      <c r="C54" s="28" t="s">
        <v>266</v>
      </c>
      <c r="D54" s="28"/>
      <c r="E54" s="28"/>
      <c r="F54" s="73" t="s">
        <v>29</v>
      </c>
      <c r="G54" s="74">
        <v>1077454196</v>
      </c>
      <c r="H54" s="14">
        <v>3107139521</v>
      </c>
      <c r="I54" s="38">
        <v>1</v>
      </c>
      <c r="J54" s="17">
        <v>33634</v>
      </c>
      <c r="K54" s="82">
        <v>32.61917808219178</v>
      </c>
      <c r="L54" s="15" t="s">
        <v>60</v>
      </c>
      <c r="M54" s="15" t="s">
        <v>267</v>
      </c>
      <c r="N54" s="13" t="s">
        <v>268</v>
      </c>
      <c r="O54" s="13">
        <v>3127392647</v>
      </c>
      <c r="P54" s="15">
        <v>1</v>
      </c>
      <c r="Q54" s="14" t="s">
        <v>269</v>
      </c>
      <c r="R54" s="14" t="s">
        <v>34</v>
      </c>
      <c r="S54" s="75">
        <v>45519</v>
      </c>
      <c r="T54" s="56">
        <v>23798982</v>
      </c>
      <c r="U54" s="56" t="s">
        <v>270</v>
      </c>
      <c r="V54" s="15">
        <v>4.33</v>
      </c>
      <c r="W54" s="28" t="s">
        <v>147</v>
      </c>
      <c r="X54" s="14" t="s">
        <v>34</v>
      </c>
      <c r="Y54" s="111" t="s">
        <v>77</v>
      </c>
      <c r="Z54" s="68">
        <v>45657</v>
      </c>
    </row>
    <row r="55" spans="1:26" x14ac:dyDescent="0.3">
      <c r="A55" s="14" t="s">
        <v>26</v>
      </c>
      <c r="B55" s="14" t="s">
        <v>271</v>
      </c>
      <c r="C55" s="28" t="s">
        <v>272</v>
      </c>
      <c r="D55" s="28"/>
      <c r="E55" s="28"/>
      <c r="F55" s="73" t="s">
        <v>41</v>
      </c>
      <c r="G55" s="74">
        <v>1039701996</v>
      </c>
      <c r="H55" s="14">
        <v>3217337248</v>
      </c>
      <c r="I55" s="38">
        <v>11</v>
      </c>
      <c r="J55" s="17">
        <v>35011</v>
      </c>
      <c r="K55" s="82">
        <f ca="1">(TODAY()-J55)/365</f>
        <v>30.736986301369864</v>
      </c>
      <c r="L55" s="15" t="s">
        <v>42</v>
      </c>
      <c r="M55" s="15" t="s">
        <v>267</v>
      </c>
      <c r="N55" s="13" t="s">
        <v>273</v>
      </c>
      <c r="O55" s="13">
        <v>3168014484</v>
      </c>
      <c r="P55" s="15"/>
      <c r="Q55" s="14" t="s">
        <v>274</v>
      </c>
      <c r="R55" s="14" t="s">
        <v>34</v>
      </c>
      <c r="S55" s="75">
        <v>45518</v>
      </c>
      <c r="T55" s="56">
        <v>20299345</v>
      </c>
      <c r="U55" s="56">
        <v>3059869</v>
      </c>
      <c r="V55" s="15">
        <v>5</v>
      </c>
      <c r="W55" s="28" t="s">
        <v>275</v>
      </c>
      <c r="X55" s="14" t="s">
        <v>34</v>
      </c>
      <c r="Y55" s="111" t="s">
        <v>77</v>
      </c>
      <c r="Z55" s="68">
        <v>45657</v>
      </c>
    </row>
    <row r="56" spans="1:26" x14ac:dyDescent="0.3">
      <c r="A56" s="14" t="s">
        <v>26</v>
      </c>
      <c r="B56" s="14" t="s">
        <v>276</v>
      </c>
      <c r="C56" s="28" t="s">
        <v>277</v>
      </c>
      <c r="D56" s="28"/>
      <c r="E56" s="28"/>
      <c r="F56" s="73" t="s">
        <v>29</v>
      </c>
      <c r="G56" s="74">
        <v>21549008</v>
      </c>
      <c r="H56" s="14">
        <v>3016569430</v>
      </c>
      <c r="I56" s="38">
        <v>3</v>
      </c>
      <c r="J56" s="17">
        <v>27842</v>
      </c>
      <c r="K56" s="82">
        <f ca="1">(TODAY()-J56)/365</f>
        <v>50.37808219178082</v>
      </c>
      <c r="L56" s="15" t="s">
        <v>42</v>
      </c>
      <c r="M56" s="15" t="s">
        <v>31</v>
      </c>
      <c r="N56" s="13" t="s">
        <v>278</v>
      </c>
      <c r="O56" s="13">
        <v>3113880960</v>
      </c>
      <c r="P56" s="15">
        <v>0</v>
      </c>
      <c r="Q56" s="14" t="s">
        <v>279</v>
      </c>
      <c r="R56" s="14" t="s">
        <v>34</v>
      </c>
      <c r="S56" s="75">
        <v>45512</v>
      </c>
      <c r="T56" s="56">
        <v>37840380</v>
      </c>
      <c r="U56" s="143" t="s">
        <v>46</v>
      </c>
      <c r="V56" s="15">
        <v>5</v>
      </c>
      <c r="W56" s="28" t="s">
        <v>90</v>
      </c>
      <c r="X56" s="14" t="s">
        <v>34</v>
      </c>
      <c r="Y56" s="111" t="s">
        <v>116</v>
      </c>
      <c r="Z56" s="68">
        <v>45657</v>
      </c>
    </row>
    <row r="57" spans="1:26" x14ac:dyDescent="0.3">
      <c r="A57" s="14" t="s">
        <v>26</v>
      </c>
      <c r="B57" s="14" t="s">
        <v>280</v>
      </c>
      <c r="C57" s="28" t="s">
        <v>281</v>
      </c>
      <c r="D57" s="28"/>
      <c r="E57" s="28"/>
      <c r="F57" s="73" t="s">
        <v>41</v>
      </c>
      <c r="G57" s="74">
        <v>340934</v>
      </c>
      <c r="H57" s="14">
        <v>3013704650</v>
      </c>
      <c r="I57" s="38">
        <v>3</v>
      </c>
      <c r="J57" s="17">
        <v>25658</v>
      </c>
      <c r="K57" s="82">
        <f ca="1">(TODAY()-J57)/365</f>
        <v>56.361643835616441</v>
      </c>
      <c r="L57" s="15" t="s">
        <v>42</v>
      </c>
      <c r="M57" s="15"/>
      <c r="N57" s="13"/>
      <c r="O57" s="13"/>
      <c r="P57" s="15"/>
      <c r="Q57" s="14"/>
      <c r="R57" s="14" t="s">
        <v>34</v>
      </c>
      <c r="S57" s="75">
        <v>45518</v>
      </c>
      <c r="T57" s="56">
        <v>22800000</v>
      </c>
      <c r="U57" s="56">
        <f>T57/V57</f>
        <v>4560000</v>
      </c>
      <c r="V57" s="15">
        <v>5</v>
      </c>
      <c r="W57" s="28" t="s">
        <v>152</v>
      </c>
      <c r="X57" s="14" t="s">
        <v>34</v>
      </c>
      <c r="Y57" s="111" t="s">
        <v>38</v>
      </c>
      <c r="Z57" s="68">
        <v>45657</v>
      </c>
    </row>
    <row r="58" spans="1:26" x14ac:dyDescent="0.3">
      <c r="A58" s="14" t="s">
        <v>26</v>
      </c>
      <c r="B58" s="14" t="s">
        <v>282</v>
      </c>
      <c r="C58" s="28" t="s">
        <v>283</v>
      </c>
      <c r="D58" s="28"/>
      <c r="E58" s="28"/>
      <c r="F58" s="73" t="s">
        <v>29</v>
      </c>
      <c r="G58" s="74">
        <v>1040354773</v>
      </c>
      <c r="H58" s="14">
        <v>3217785629</v>
      </c>
      <c r="I58" s="38">
        <v>9</v>
      </c>
      <c r="J58" s="17">
        <v>31663</v>
      </c>
      <c r="K58" s="82">
        <f ca="1">(TODAY()-J58)/365</f>
        <v>39.909589041095892</v>
      </c>
      <c r="L58" s="15" t="s">
        <v>30</v>
      </c>
      <c r="M58" s="15" t="s">
        <v>267</v>
      </c>
      <c r="N58" s="13" t="s">
        <v>284</v>
      </c>
      <c r="O58" s="13">
        <v>3007175037</v>
      </c>
      <c r="P58" s="15">
        <v>2</v>
      </c>
      <c r="Q58" s="14" t="s">
        <v>285</v>
      </c>
      <c r="R58" s="14" t="s">
        <v>34</v>
      </c>
      <c r="S58" s="75">
        <v>45526</v>
      </c>
      <c r="T58" s="56">
        <v>8363544</v>
      </c>
      <c r="U58" s="56">
        <v>1930633</v>
      </c>
      <c r="V58" s="15">
        <v>4.1500000000000004</v>
      </c>
      <c r="W58" s="28" t="s">
        <v>128</v>
      </c>
      <c r="X58" s="14" t="s">
        <v>34</v>
      </c>
      <c r="Y58" s="111" t="s">
        <v>77</v>
      </c>
      <c r="Z58" s="68">
        <v>45657</v>
      </c>
    </row>
    <row r="59" spans="1:26" x14ac:dyDescent="0.3">
      <c r="A59" s="14" t="s">
        <v>26</v>
      </c>
      <c r="B59" s="14" t="s">
        <v>286</v>
      </c>
      <c r="C59" s="28" t="s">
        <v>287</v>
      </c>
      <c r="D59" s="28"/>
      <c r="E59" s="28"/>
      <c r="F59" s="73" t="s">
        <v>29</v>
      </c>
      <c r="G59" s="74">
        <v>1040747438</v>
      </c>
      <c r="H59" s="14">
        <v>3183519673</v>
      </c>
      <c r="I59" s="38">
        <v>5</v>
      </c>
      <c r="J59" s="17">
        <v>34484</v>
      </c>
      <c r="K59" s="82">
        <f ca="1">(TODAY()-J59)/365</f>
        <v>32.180821917808217</v>
      </c>
      <c r="L59" s="15" t="s">
        <v>30</v>
      </c>
      <c r="M59" s="15"/>
      <c r="N59" s="13"/>
      <c r="O59" s="13"/>
      <c r="P59" s="15"/>
      <c r="Q59" s="14"/>
      <c r="R59" s="14" t="s">
        <v>34</v>
      </c>
      <c r="S59" s="75">
        <v>45524</v>
      </c>
      <c r="T59" s="56">
        <v>24359213</v>
      </c>
      <c r="U59" s="56">
        <v>4079825</v>
      </c>
      <c r="V59" s="15">
        <v>4.5</v>
      </c>
      <c r="W59" s="28" t="s">
        <v>169</v>
      </c>
      <c r="X59" s="14" t="s">
        <v>34</v>
      </c>
      <c r="Y59" s="111" t="s">
        <v>110</v>
      </c>
      <c r="Z59" s="68">
        <v>45657</v>
      </c>
    </row>
    <row r="60" spans="1:26" x14ac:dyDescent="0.3">
      <c r="A60" s="14" t="s">
        <v>26</v>
      </c>
      <c r="B60" s="14" t="s">
        <v>288</v>
      </c>
      <c r="C60" s="28" t="s">
        <v>289</v>
      </c>
      <c r="D60" s="28"/>
      <c r="E60" s="28"/>
      <c r="F60" s="73" t="s">
        <v>41</v>
      </c>
      <c r="G60" s="74">
        <v>1040361811</v>
      </c>
      <c r="H60" s="14">
        <v>3007117786</v>
      </c>
      <c r="I60" s="38">
        <v>4</v>
      </c>
      <c r="J60" s="17">
        <v>32980</v>
      </c>
      <c r="K60" s="82">
        <v>34.410958904109592</v>
      </c>
      <c r="L60" s="15" t="s">
        <v>290</v>
      </c>
      <c r="M60" s="15" t="s">
        <v>267</v>
      </c>
      <c r="N60" s="13" t="s">
        <v>291</v>
      </c>
      <c r="O60" s="13" t="s">
        <v>292</v>
      </c>
      <c r="P60" s="15">
        <v>0</v>
      </c>
      <c r="Q60" s="14" t="s">
        <v>293</v>
      </c>
      <c r="R60" s="14" t="s">
        <v>34</v>
      </c>
      <c r="S60" s="75">
        <v>45524</v>
      </c>
      <c r="T60" s="56">
        <v>22949014</v>
      </c>
      <c r="U60" s="56" t="s">
        <v>294</v>
      </c>
      <c r="V60" s="15">
        <v>4.5</v>
      </c>
      <c r="W60" s="28" t="s">
        <v>295</v>
      </c>
      <c r="X60" s="14" t="s">
        <v>34</v>
      </c>
      <c r="Y60" s="111" t="s">
        <v>110</v>
      </c>
      <c r="Z60" s="68">
        <v>45657</v>
      </c>
    </row>
    <row r="61" spans="1:26" x14ac:dyDescent="0.3">
      <c r="A61" s="14" t="s">
        <v>26</v>
      </c>
      <c r="B61" s="14" t="s">
        <v>296</v>
      </c>
      <c r="C61" s="28" t="s">
        <v>297</v>
      </c>
      <c r="D61" s="28"/>
      <c r="E61" s="28"/>
      <c r="F61" s="73" t="s">
        <v>29</v>
      </c>
      <c r="G61" s="74">
        <v>1036958160</v>
      </c>
      <c r="H61" s="14">
        <v>3206754982</v>
      </c>
      <c r="I61" s="38">
        <v>10</v>
      </c>
      <c r="J61" s="17">
        <v>35358</v>
      </c>
      <c r="K61" s="82">
        <f t="shared" ref="K61:K68" ca="1" si="7">(TODAY()-J61)/365</f>
        <v>29.786301369863015</v>
      </c>
      <c r="L61" s="15" t="s">
        <v>42</v>
      </c>
      <c r="M61" s="15" t="s">
        <v>298</v>
      </c>
      <c r="N61" s="13"/>
      <c r="O61" s="13"/>
      <c r="P61" s="15"/>
      <c r="Q61" s="14"/>
      <c r="R61" s="14" t="s">
        <v>34</v>
      </c>
      <c r="S61" s="75">
        <v>45519</v>
      </c>
      <c r="T61" s="56">
        <f>U61*5</f>
        <v>30117855</v>
      </c>
      <c r="U61" s="56">
        <v>6023571</v>
      </c>
      <c r="V61" s="15">
        <v>5</v>
      </c>
      <c r="W61" s="28" t="s">
        <v>152</v>
      </c>
      <c r="X61" s="14" t="s">
        <v>34</v>
      </c>
      <c r="Y61" s="111" t="s">
        <v>38</v>
      </c>
      <c r="Z61" s="68">
        <v>45657</v>
      </c>
    </row>
    <row r="62" spans="1:26" x14ac:dyDescent="0.3">
      <c r="A62" s="14" t="s">
        <v>26</v>
      </c>
      <c r="B62" s="14" t="s">
        <v>299</v>
      </c>
      <c r="C62" s="28" t="s">
        <v>300</v>
      </c>
      <c r="D62" s="28"/>
      <c r="E62" s="28"/>
      <c r="F62" s="73" t="s">
        <v>41</v>
      </c>
      <c r="G62" s="74">
        <v>1047970980</v>
      </c>
      <c r="H62" s="14">
        <v>3206880706</v>
      </c>
      <c r="I62" s="38">
        <v>5</v>
      </c>
      <c r="J62" s="17">
        <v>34840</v>
      </c>
      <c r="K62" s="82">
        <f t="shared" ca="1" si="7"/>
        <v>31.205479452054796</v>
      </c>
      <c r="L62" s="15" t="s">
        <v>30</v>
      </c>
      <c r="M62" s="15"/>
      <c r="N62" s="13"/>
      <c r="O62" s="13"/>
      <c r="P62" s="15"/>
      <c r="Q62" s="14"/>
      <c r="R62" s="14" t="s">
        <v>34</v>
      </c>
      <c r="S62" s="75">
        <v>45532</v>
      </c>
      <c r="T62" s="56">
        <v>16319300</v>
      </c>
      <c r="U62" s="56">
        <v>4079825</v>
      </c>
      <c r="V62" s="15">
        <v>4</v>
      </c>
      <c r="W62" s="28" t="s">
        <v>301</v>
      </c>
      <c r="X62" s="14" t="s">
        <v>34</v>
      </c>
      <c r="Y62" s="111" t="s">
        <v>110</v>
      </c>
      <c r="Z62" s="68">
        <v>45654</v>
      </c>
    </row>
    <row r="63" spans="1:26" s="132" customFormat="1" x14ac:dyDescent="0.3">
      <c r="A63" s="14" t="s">
        <v>26</v>
      </c>
      <c r="B63" s="14" t="s">
        <v>302</v>
      </c>
      <c r="C63" s="14" t="s">
        <v>303</v>
      </c>
      <c r="D63" s="14"/>
      <c r="E63" s="14"/>
      <c r="F63" s="15" t="s">
        <v>41</v>
      </c>
      <c r="G63" s="59">
        <v>1067868191</v>
      </c>
      <c r="H63" s="14">
        <v>3017891165</v>
      </c>
      <c r="I63" s="38">
        <v>9</v>
      </c>
      <c r="J63" s="17">
        <v>32409</v>
      </c>
      <c r="K63" s="82">
        <f t="shared" ca="1" si="7"/>
        <v>37.865753424657534</v>
      </c>
      <c r="L63" s="15" t="s">
        <v>42</v>
      </c>
      <c r="M63" s="15" t="s">
        <v>31</v>
      </c>
      <c r="N63" s="13" t="s">
        <v>304</v>
      </c>
      <c r="O63" s="13">
        <v>3107091970</v>
      </c>
      <c r="P63" s="15">
        <v>0</v>
      </c>
      <c r="Q63" s="14" t="s">
        <v>305</v>
      </c>
      <c r="R63" s="14" t="s">
        <v>34</v>
      </c>
      <c r="S63" s="39">
        <v>45538</v>
      </c>
      <c r="T63" s="56">
        <f>U63*V63</f>
        <v>18802228</v>
      </c>
      <c r="U63" s="56">
        <v>4700557</v>
      </c>
      <c r="V63" s="15">
        <v>4</v>
      </c>
      <c r="W63" s="14" t="s">
        <v>306</v>
      </c>
      <c r="X63" s="14" t="s">
        <v>34</v>
      </c>
      <c r="Y63" s="111" t="s">
        <v>38</v>
      </c>
      <c r="Z63" s="131">
        <v>45657</v>
      </c>
    </row>
    <row r="64" spans="1:26" x14ac:dyDescent="0.3">
      <c r="A64" s="14" t="s">
        <v>26</v>
      </c>
      <c r="B64" s="14" t="s">
        <v>307</v>
      </c>
      <c r="C64" s="28" t="s">
        <v>308</v>
      </c>
      <c r="D64" s="28"/>
      <c r="E64" s="28"/>
      <c r="F64" s="73" t="s">
        <v>41</v>
      </c>
      <c r="G64" s="74">
        <v>71758476</v>
      </c>
      <c r="H64" s="14">
        <v>3108451434</v>
      </c>
      <c r="I64" s="38">
        <v>10</v>
      </c>
      <c r="J64" s="17">
        <v>27676</v>
      </c>
      <c r="K64" s="82">
        <f t="shared" ca="1" si="7"/>
        <v>50.832876712328769</v>
      </c>
      <c r="L64" s="15" t="s">
        <v>42</v>
      </c>
      <c r="M64" s="15"/>
      <c r="N64" s="13"/>
      <c r="O64" s="13"/>
      <c r="P64" s="15"/>
      <c r="Q64" s="14"/>
      <c r="R64" s="14" t="s">
        <v>34</v>
      </c>
      <c r="S64" s="75">
        <v>45541</v>
      </c>
      <c r="T64" s="56">
        <f>U64*V64</f>
        <v>24094284</v>
      </c>
      <c r="U64" s="56">
        <v>6023571</v>
      </c>
      <c r="V64" s="15">
        <v>4</v>
      </c>
      <c r="W64" s="28" t="s">
        <v>309</v>
      </c>
      <c r="X64" s="14" t="s">
        <v>34</v>
      </c>
      <c r="Y64" s="111" t="s">
        <v>116</v>
      </c>
      <c r="Z64" s="68">
        <v>45657</v>
      </c>
    </row>
    <row r="65" spans="1:26" x14ac:dyDescent="0.3">
      <c r="A65" s="14" t="s">
        <v>26</v>
      </c>
      <c r="B65" s="14" t="s">
        <v>310</v>
      </c>
      <c r="C65" s="28" t="s">
        <v>311</v>
      </c>
      <c r="D65" s="28"/>
      <c r="E65" s="28"/>
      <c r="F65" s="73" t="s">
        <v>29</v>
      </c>
      <c r="G65" s="74">
        <v>1152200599</v>
      </c>
      <c r="H65" s="14">
        <v>3045878231</v>
      </c>
      <c r="I65" s="38">
        <v>4</v>
      </c>
      <c r="J65" s="17">
        <v>34080</v>
      </c>
      <c r="K65" s="82">
        <f t="shared" ca="1" si="7"/>
        <v>33.287671232876711</v>
      </c>
      <c r="L65" s="15" t="s">
        <v>42</v>
      </c>
      <c r="M65" s="15"/>
      <c r="N65" s="13"/>
      <c r="O65" s="13"/>
      <c r="P65" s="15"/>
      <c r="Q65" s="14"/>
      <c r="R65" s="14" t="s">
        <v>34</v>
      </c>
      <c r="S65" s="75">
        <v>45545</v>
      </c>
      <c r="T65" s="56">
        <f>U65*V65</f>
        <v>7722532</v>
      </c>
      <c r="U65" s="56">
        <v>1930633</v>
      </c>
      <c r="V65" s="15">
        <v>4</v>
      </c>
      <c r="W65" s="28" t="s">
        <v>312</v>
      </c>
      <c r="X65" s="14" t="s">
        <v>34</v>
      </c>
      <c r="Y65" s="111" t="s">
        <v>247</v>
      </c>
      <c r="Z65" s="68">
        <v>45657</v>
      </c>
    </row>
    <row r="66" spans="1:26" x14ac:dyDescent="0.3">
      <c r="A66" s="14" t="s">
        <v>26</v>
      </c>
      <c r="B66" s="14" t="s">
        <v>313</v>
      </c>
      <c r="C66" s="28" t="s">
        <v>314</v>
      </c>
      <c r="D66" s="28"/>
      <c r="E66" s="28"/>
      <c r="F66" s="73" t="s">
        <v>29</v>
      </c>
      <c r="G66" s="74">
        <v>43541657</v>
      </c>
      <c r="H66" s="14">
        <v>3242888330</v>
      </c>
      <c r="I66" s="38">
        <v>4</v>
      </c>
      <c r="J66" s="17">
        <v>25316</v>
      </c>
      <c r="K66" s="82">
        <f t="shared" ca="1" si="7"/>
        <v>57.298630136986304</v>
      </c>
      <c r="L66" s="15" t="s">
        <v>60</v>
      </c>
      <c r="M66" s="15" t="s">
        <v>31</v>
      </c>
      <c r="N66" s="13" t="s">
        <v>315</v>
      </c>
      <c r="O66" s="13">
        <v>3042417054</v>
      </c>
      <c r="P66" s="15">
        <v>2</v>
      </c>
      <c r="Q66" s="14" t="s">
        <v>316</v>
      </c>
      <c r="R66" s="14" t="s">
        <v>34</v>
      </c>
      <c r="S66" s="75">
        <v>45540</v>
      </c>
      <c r="T66" s="56">
        <f>U66*V66</f>
        <v>30272304</v>
      </c>
      <c r="U66" s="56">
        <v>7568076</v>
      </c>
      <c r="V66" s="15">
        <v>4</v>
      </c>
      <c r="W66" s="28" t="s">
        <v>309</v>
      </c>
      <c r="X66" s="14" t="s">
        <v>34</v>
      </c>
      <c r="Y66" s="111" t="s">
        <v>256</v>
      </c>
      <c r="Z66" s="68">
        <v>45657</v>
      </c>
    </row>
    <row r="67" spans="1:26" x14ac:dyDescent="0.3">
      <c r="A67" s="14" t="s">
        <v>26</v>
      </c>
      <c r="B67" s="14" t="s">
        <v>317</v>
      </c>
      <c r="C67" s="28" t="s">
        <v>318</v>
      </c>
      <c r="D67" s="28"/>
      <c r="E67" s="28"/>
      <c r="F67" s="73" t="s">
        <v>29</v>
      </c>
      <c r="G67" s="74">
        <v>1020458387</v>
      </c>
      <c r="H67" s="14">
        <v>3008508787</v>
      </c>
      <c r="I67" s="38">
        <v>11</v>
      </c>
      <c r="J67" s="17">
        <v>34302</v>
      </c>
      <c r="K67" s="82">
        <f t="shared" ca="1" si="7"/>
        <v>32.679452054794524</v>
      </c>
      <c r="L67" s="15" t="s">
        <v>42</v>
      </c>
      <c r="M67" s="15" t="s">
        <v>31</v>
      </c>
      <c r="N67" s="13" t="s">
        <v>319</v>
      </c>
      <c r="O67" s="13">
        <v>3003191962</v>
      </c>
      <c r="P67" s="15">
        <v>0</v>
      </c>
      <c r="Q67" s="14" t="s">
        <v>320</v>
      </c>
      <c r="R67" s="14" t="s">
        <v>34</v>
      </c>
      <c r="S67" s="75">
        <v>45540</v>
      </c>
      <c r="T67" s="56">
        <f>U67*V67</f>
        <v>26227448</v>
      </c>
      <c r="U67" s="56">
        <v>6556862</v>
      </c>
      <c r="V67" s="15">
        <v>4</v>
      </c>
      <c r="W67" s="28" t="s">
        <v>309</v>
      </c>
      <c r="X67" s="14" t="s">
        <v>34</v>
      </c>
      <c r="Y67" s="111" t="s">
        <v>256</v>
      </c>
      <c r="Z67" s="68">
        <v>45657</v>
      </c>
    </row>
    <row r="68" spans="1:26" x14ac:dyDescent="0.3">
      <c r="A68" s="14" t="s">
        <v>26</v>
      </c>
      <c r="B68" s="14" t="s">
        <v>321</v>
      </c>
      <c r="C68" s="28" t="s">
        <v>322</v>
      </c>
      <c r="D68" s="28"/>
      <c r="E68" s="28"/>
      <c r="F68" s="73" t="s">
        <v>29</v>
      </c>
      <c r="G68" s="74">
        <v>1036446085</v>
      </c>
      <c r="H68" s="14">
        <v>3217479179</v>
      </c>
      <c r="I68" s="38">
        <v>3</v>
      </c>
      <c r="J68" s="17">
        <v>31486</v>
      </c>
      <c r="K68" s="82">
        <f t="shared" ca="1" si="7"/>
        <v>40.394520547945206</v>
      </c>
      <c r="L68" s="15" t="s">
        <v>42</v>
      </c>
      <c r="M68" s="15"/>
      <c r="N68" s="13"/>
      <c r="O68" s="13"/>
      <c r="P68" s="15"/>
      <c r="Q68" s="14"/>
      <c r="R68" s="14" t="s">
        <v>34</v>
      </c>
      <c r="S68" s="75">
        <v>45546</v>
      </c>
      <c r="T68" s="56">
        <v>22086427</v>
      </c>
      <c r="U68" s="56">
        <v>6023571</v>
      </c>
      <c r="V68" s="15">
        <v>3.7</v>
      </c>
      <c r="W68" s="28" t="s">
        <v>205</v>
      </c>
      <c r="X68" s="14" t="s">
        <v>34</v>
      </c>
      <c r="Y68" s="111" t="s">
        <v>91</v>
      </c>
      <c r="Z68" s="68">
        <v>45657</v>
      </c>
    </row>
    <row r="69" spans="1:26" x14ac:dyDescent="0.3">
      <c r="A69" s="14" t="s">
        <v>26</v>
      </c>
      <c r="B69" s="14" t="s">
        <v>323</v>
      </c>
      <c r="C69" s="28" t="s">
        <v>324</v>
      </c>
      <c r="D69" s="28" t="s">
        <v>325</v>
      </c>
      <c r="E69" s="28" t="s">
        <v>326</v>
      </c>
      <c r="F69" s="73" t="s">
        <v>29</v>
      </c>
      <c r="G69" s="136" t="s">
        <v>327</v>
      </c>
      <c r="H69" s="14">
        <v>3016098647</v>
      </c>
      <c r="I69" s="38">
        <v>4</v>
      </c>
      <c r="J69" s="17">
        <v>32986</v>
      </c>
      <c r="K69" s="82">
        <v>34</v>
      </c>
      <c r="L69" s="15" t="s">
        <v>30</v>
      </c>
      <c r="M69" s="15" t="s">
        <v>31</v>
      </c>
      <c r="N69" s="13" t="s">
        <v>328</v>
      </c>
      <c r="O69" s="13">
        <v>3013964871</v>
      </c>
      <c r="P69" s="15">
        <v>0</v>
      </c>
      <c r="Q69" s="14" t="s">
        <v>329</v>
      </c>
      <c r="R69" s="14" t="s">
        <v>34</v>
      </c>
      <c r="S69" s="75">
        <v>45544</v>
      </c>
      <c r="T69" s="56">
        <v>24260389</v>
      </c>
      <c r="U69" s="56">
        <v>6556862</v>
      </c>
      <c r="V69" s="15">
        <v>3.7</v>
      </c>
      <c r="W69" s="28" t="s">
        <v>330</v>
      </c>
      <c r="X69" s="14" t="s">
        <v>34</v>
      </c>
      <c r="Y69" s="111" t="s">
        <v>110</v>
      </c>
      <c r="Z69" s="68">
        <v>45657</v>
      </c>
    </row>
    <row r="70" spans="1:26" x14ac:dyDescent="0.3">
      <c r="A70" s="14" t="s">
        <v>26</v>
      </c>
      <c r="B70" s="14" t="s">
        <v>331</v>
      </c>
      <c r="C70" s="28" t="s">
        <v>332</v>
      </c>
      <c r="D70" s="28"/>
      <c r="E70" s="28"/>
      <c r="F70" s="73" t="s">
        <v>41</v>
      </c>
      <c r="G70" s="74">
        <v>1037641764</v>
      </c>
      <c r="H70" s="14">
        <v>3216923477</v>
      </c>
      <c r="I70" s="38">
        <v>4</v>
      </c>
      <c r="J70" s="17">
        <v>34809</v>
      </c>
      <c r="K70" s="82">
        <v>29.487671232876714</v>
      </c>
      <c r="L70" s="15" t="s">
        <v>42</v>
      </c>
      <c r="M70" s="15" t="s">
        <v>31</v>
      </c>
      <c r="N70" s="13" t="s">
        <v>333</v>
      </c>
      <c r="O70" s="13">
        <v>3116193575</v>
      </c>
      <c r="P70" s="15">
        <v>0</v>
      </c>
      <c r="Q70" s="14" t="s">
        <v>334</v>
      </c>
      <c r="R70" s="14" t="s">
        <v>34</v>
      </c>
      <c r="S70" s="75">
        <v>45544</v>
      </c>
      <c r="T70" s="56">
        <v>22287213</v>
      </c>
      <c r="U70" s="56" t="s">
        <v>99</v>
      </c>
      <c r="V70" s="15">
        <v>3.7</v>
      </c>
      <c r="W70" s="28" t="s">
        <v>335</v>
      </c>
      <c r="X70" s="14" t="s">
        <v>34</v>
      </c>
      <c r="Y70" s="111" t="s">
        <v>38</v>
      </c>
      <c r="Z70" s="68">
        <v>45657</v>
      </c>
    </row>
    <row r="71" spans="1:26" x14ac:dyDescent="0.3">
      <c r="A71" s="14" t="s">
        <v>26</v>
      </c>
      <c r="B71" s="14" t="s">
        <v>336</v>
      </c>
      <c r="C71" s="28" t="s">
        <v>337</v>
      </c>
      <c r="D71" s="28"/>
      <c r="E71" s="28"/>
      <c r="F71" s="73" t="s">
        <v>29</v>
      </c>
      <c r="G71" s="74">
        <v>32244035</v>
      </c>
      <c r="H71" s="14">
        <v>3128479215</v>
      </c>
      <c r="I71" s="38">
        <v>10</v>
      </c>
      <c r="J71" s="17">
        <v>30598</v>
      </c>
      <c r="K71" s="82">
        <v>41.024657534246572</v>
      </c>
      <c r="L71" s="15" t="s">
        <v>60</v>
      </c>
      <c r="M71" s="15" t="s">
        <v>31</v>
      </c>
      <c r="N71" s="13" t="s">
        <v>338</v>
      </c>
      <c r="O71" s="13">
        <v>3107273906</v>
      </c>
      <c r="P71" s="15">
        <v>0</v>
      </c>
      <c r="Q71" s="14" t="s">
        <v>339</v>
      </c>
      <c r="R71" s="14" t="s">
        <v>34</v>
      </c>
      <c r="S71" s="75">
        <v>45553</v>
      </c>
      <c r="T71" s="56">
        <v>20881713</v>
      </c>
      <c r="U71" s="56" t="s">
        <v>99</v>
      </c>
      <c r="V71" s="15">
        <v>3.5</v>
      </c>
      <c r="W71" s="28" t="s">
        <v>330</v>
      </c>
      <c r="X71" s="14" t="s">
        <v>34</v>
      </c>
      <c r="Y71" s="111" t="s">
        <v>340</v>
      </c>
      <c r="Z71" s="68">
        <v>45657</v>
      </c>
    </row>
    <row r="72" spans="1:26" x14ac:dyDescent="0.3">
      <c r="A72" s="14" t="s">
        <v>26</v>
      </c>
      <c r="B72" s="14" t="s">
        <v>341</v>
      </c>
      <c r="C72" s="28" t="s">
        <v>342</v>
      </c>
      <c r="D72" s="28"/>
      <c r="E72" s="28"/>
      <c r="F72" s="73" t="s">
        <v>29</v>
      </c>
      <c r="G72" s="74">
        <v>1037643600</v>
      </c>
      <c r="H72" s="14">
        <v>3213504071</v>
      </c>
      <c r="I72" s="38">
        <v>7</v>
      </c>
      <c r="J72" s="17">
        <v>34890</v>
      </c>
      <c r="K72" s="82">
        <v>29.265753424657536</v>
      </c>
      <c r="L72" s="15" t="s">
        <v>42</v>
      </c>
      <c r="M72" s="15" t="s">
        <v>31</v>
      </c>
      <c r="N72" s="13" t="s">
        <v>343</v>
      </c>
      <c r="O72" s="13">
        <v>3106098047</v>
      </c>
      <c r="P72" s="15">
        <v>0</v>
      </c>
      <c r="Q72" s="14" t="s">
        <v>344</v>
      </c>
      <c r="R72" s="14" t="s">
        <v>34</v>
      </c>
      <c r="S72" s="75">
        <v>45553</v>
      </c>
      <c r="T72" s="56">
        <v>15981894</v>
      </c>
      <c r="U72" s="56" t="s">
        <v>36</v>
      </c>
      <c r="V72" s="15">
        <v>3.4</v>
      </c>
      <c r="W72" s="28" t="s">
        <v>345</v>
      </c>
      <c r="X72" s="14" t="s">
        <v>34</v>
      </c>
      <c r="Y72" s="111" t="s">
        <v>91</v>
      </c>
      <c r="Z72" s="68">
        <v>45657</v>
      </c>
    </row>
    <row r="73" spans="1:26" x14ac:dyDescent="0.3">
      <c r="A73" s="14" t="s">
        <v>26</v>
      </c>
      <c r="B73" s="14" t="s">
        <v>346</v>
      </c>
      <c r="C73" s="28" t="s">
        <v>347</v>
      </c>
      <c r="D73" s="28"/>
      <c r="E73" s="28"/>
      <c r="F73" s="73" t="s">
        <v>29</v>
      </c>
      <c r="G73" s="74">
        <v>1001468263</v>
      </c>
      <c r="H73" s="14">
        <v>3014975390</v>
      </c>
      <c r="I73" s="38">
        <v>4</v>
      </c>
      <c r="J73" s="17">
        <v>36626</v>
      </c>
      <c r="K73" s="82">
        <v>24.509589041095889</v>
      </c>
      <c r="L73" s="15" t="s">
        <v>42</v>
      </c>
      <c r="M73" s="15" t="s">
        <v>31</v>
      </c>
      <c r="N73" s="13" t="s">
        <v>348</v>
      </c>
      <c r="O73" s="13">
        <v>3103790447</v>
      </c>
      <c r="P73" s="15">
        <v>0</v>
      </c>
      <c r="Q73" s="14" t="s">
        <v>349</v>
      </c>
      <c r="R73" s="14" t="s">
        <v>34</v>
      </c>
      <c r="S73" s="75">
        <v>45554</v>
      </c>
      <c r="T73" s="56">
        <v>13871405</v>
      </c>
      <c r="U73" s="56" t="s">
        <v>350</v>
      </c>
      <c r="V73" s="15">
        <v>3.4</v>
      </c>
      <c r="W73" s="28" t="s">
        <v>351</v>
      </c>
      <c r="X73" s="14" t="s">
        <v>34</v>
      </c>
      <c r="Y73" s="111" t="s">
        <v>110</v>
      </c>
      <c r="Z73" s="68">
        <v>45657</v>
      </c>
    </row>
    <row r="74" spans="1:26" x14ac:dyDescent="0.3">
      <c r="A74" s="14" t="s">
        <v>26</v>
      </c>
      <c r="B74" s="14" t="s">
        <v>352</v>
      </c>
      <c r="C74" s="28" t="s">
        <v>353</v>
      </c>
      <c r="D74" s="28"/>
      <c r="E74" s="28"/>
      <c r="F74" s="73" t="s">
        <v>41</v>
      </c>
      <c r="G74" s="74">
        <v>1001397775</v>
      </c>
      <c r="H74" s="14">
        <v>3217263910</v>
      </c>
      <c r="I74" s="38">
        <v>12</v>
      </c>
      <c r="J74" s="17">
        <v>35038</v>
      </c>
      <c r="K74" s="82">
        <v>28.860273972602741</v>
      </c>
      <c r="L74" s="15" t="s">
        <v>42</v>
      </c>
      <c r="M74" s="15" t="s">
        <v>31</v>
      </c>
      <c r="N74" s="13" t="s">
        <v>354</v>
      </c>
      <c r="O74" s="13">
        <v>3136368750</v>
      </c>
      <c r="P74" s="15">
        <v>1</v>
      </c>
      <c r="Q74" s="14" t="s">
        <v>355</v>
      </c>
      <c r="R74" s="14" t="s">
        <v>34</v>
      </c>
      <c r="S74" s="75">
        <v>45553</v>
      </c>
      <c r="T74" s="56">
        <v>15981894</v>
      </c>
      <c r="U74" s="56" t="s">
        <v>36</v>
      </c>
      <c r="V74" s="15">
        <v>3.4</v>
      </c>
      <c r="W74" s="28" t="s">
        <v>76</v>
      </c>
      <c r="X74" s="14" t="s">
        <v>34</v>
      </c>
      <c r="Y74" s="111" t="s">
        <v>110</v>
      </c>
      <c r="Z74" s="68">
        <v>45657</v>
      </c>
    </row>
    <row r="75" spans="1:26" x14ac:dyDescent="0.3">
      <c r="A75" s="14" t="s">
        <v>26</v>
      </c>
      <c r="B75" s="14" t="s">
        <v>356</v>
      </c>
      <c r="C75" s="28" t="s">
        <v>357</v>
      </c>
      <c r="D75" s="28"/>
      <c r="E75" s="28"/>
      <c r="F75" s="73" t="s">
        <v>29</v>
      </c>
      <c r="G75" s="74">
        <v>1037627347</v>
      </c>
      <c r="H75" s="14">
        <v>3137249970</v>
      </c>
      <c r="I75" s="38">
        <v>7</v>
      </c>
      <c r="J75" s="17">
        <v>34158</v>
      </c>
      <c r="K75" s="82">
        <v>31.271232876712329</v>
      </c>
      <c r="L75" s="15" t="s">
        <v>30</v>
      </c>
      <c r="M75" s="15" t="s">
        <v>31</v>
      </c>
      <c r="N75" s="13" t="s">
        <v>358</v>
      </c>
      <c r="O75" s="13">
        <v>3103866072</v>
      </c>
      <c r="P75" s="15">
        <v>0</v>
      </c>
      <c r="Q75" s="14" t="s">
        <v>359</v>
      </c>
      <c r="R75" s="14" t="s">
        <v>34</v>
      </c>
      <c r="S75" s="75">
        <v>45558</v>
      </c>
      <c r="T75" s="56">
        <v>13263642</v>
      </c>
      <c r="U75" s="56" t="s">
        <v>99</v>
      </c>
      <c r="V75" s="15">
        <v>2.7</v>
      </c>
      <c r="W75" s="28" t="s">
        <v>360</v>
      </c>
      <c r="X75" s="14" t="s">
        <v>34</v>
      </c>
      <c r="Y75" s="111" t="s">
        <v>110</v>
      </c>
      <c r="Z75" s="68">
        <v>45657</v>
      </c>
    </row>
    <row r="76" spans="1:26" x14ac:dyDescent="0.3">
      <c r="A76" s="14" t="s">
        <v>26</v>
      </c>
      <c r="B76" s="14" t="s">
        <v>361</v>
      </c>
      <c r="C76" s="28" t="s">
        <v>362</v>
      </c>
      <c r="D76" s="28"/>
      <c r="E76" s="28"/>
      <c r="F76" s="73" t="s">
        <v>29</v>
      </c>
      <c r="G76" s="74">
        <v>1053830946</v>
      </c>
      <c r="H76" s="14">
        <v>3117702420</v>
      </c>
      <c r="I76" s="38">
        <v>12</v>
      </c>
      <c r="J76" s="17">
        <v>34308</v>
      </c>
      <c r="K76" s="82">
        <v>30.860273972602741</v>
      </c>
      <c r="L76" s="15" t="s">
        <v>30</v>
      </c>
      <c r="M76" s="15" t="s">
        <v>31</v>
      </c>
      <c r="N76" s="13" t="s">
        <v>363</v>
      </c>
      <c r="O76" s="13">
        <v>3226059362</v>
      </c>
      <c r="P76" s="15">
        <v>0</v>
      </c>
      <c r="Q76" s="14" t="s">
        <v>364</v>
      </c>
      <c r="R76" s="14" t="s">
        <v>34</v>
      </c>
      <c r="S76" s="75">
        <v>45559</v>
      </c>
      <c r="T76" s="56">
        <v>25479179</v>
      </c>
      <c r="U76" s="56" t="s">
        <v>46</v>
      </c>
      <c r="V76" s="15">
        <v>6</v>
      </c>
      <c r="W76" s="28" t="s">
        <v>365</v>
      </c>
      <c r="X76" s="14" t="s">
        <v>34</v>
      </c>
      <c r="Y76" s="111" t="s">
        <v>116</v>
      </c>
      <c r="Z76" s="68">
        <v>45657</v>
      </c>
    </row>
    <row r="77" spans="1:26" x14ac:dyDescent="0.3">
      <c r="A77" s="14" t="s">
        <v>26</v>
      </c>
      <c r="B77" s="14" t="s">
        <v>366</v>
      </c>
      <c r="C77" s="28" t="s">
        <v>367</v>
      </c>
      <c r="D77" s="28"/>
      <c r="E77" s="28"/>
      <c r="F77" s="73" t="s">
        <v>41</v>
      </c>
      <c r="G77" s="74">
        <v>1039449860</v>
      </c>
      <c r="H77" s="14">
        <v>3003472453</v>
      </c>
      <c r="I77" s="38">
        <v>12</v>
      </c>
      <c r="J77" s="17">
        <v>32480</v>
      </c>
      <c r="K77" s="82">
        <v>35.868493150684934</v>
      </c>
      <c r="L77" s="15" t="s">
        <v>42</v>
      </c>
      <c r="M77" s="15" t="s">
        <v>31</v>
      </c>
      <c r="N77" s="13" t="s">
        <v>368</v>
      </c>
      <c r="O77" s="13">
        <v>3217118402</v>
      </c>
      <c r="P77" s="15">
        <v>1</v>
      </c>
      <c r="Q77" s="14" t="s">
        <v>369</v>
      </c>
      <c r="R77" s="14" t="s">
        <v>34</v>
      </c>
      <c r="S77" s="75">
        <v>45555</v>
      </c>
      <c r="T77" s="56">
        <v>15981894</v>
      </c>
      <c r="U77" s="56" t="s">
        <v>36</v>
      </c>
      <c r="V77" s="15">
        <v>3.4</v>
      </c>
      <c r="W77" s="28" t="s">
        <v>104</v>
      </c>
      <c r="X77" s="14" t="s">
        <v>34</v>
      </c>
      <c r="Y77" s="111" t="s">
        <v>110</v>
      </c>
      <c r="Z77" s="68">
        <v>45657</v>
      </c>
    </row>
    <row r="78" spans="1:26" x14ac:dyDescent="0.3">
      <c r="A78" s="14" t="s">
        <v>26</v>
      </c>
      <c r="B78" s="14" t="s">
        <v>370</v>
      </c>
      <c r="C78" s="28" t="s">
        <v>371</v>
      </c>
      <c r="D78" s="28"/>
      <c r="E78" s="28"/>
      <c r="F78" s="73" t="s">
        <v>41</v>
      </c>
      <c r="G78" s="74">
        <v>71644123</v>
      </c>
      <c r="H78" s="14">
        <v>3103504508</v>
      </c>
      <c r="I78" s="38">
        <v>10</v>
      </c>
      <c r="J78" s="17">
        <v>23303</v>
      </c>
      <c r="K78" s="82">
        <v>61.010958904109586</v>
      </c>
      <c r="L78" s="15" t="s">
        <v>60</v>
      </c>
      <c r="M78" s="15" t="s">
        <v>31</v>
      </c>
      <c r="N78" s="13" t="s">
        <v>372</v>
      </c>
      <c r="O78" s="13">
        <v>3147392696</v>
      </c>
      <c r="P78" s="15">
        <v>2</v>
      </c>
      <c r="Q78" s="14" t="s">
        <v>373</v>
      </c>
      <c r="R78" s="14" t="s">
        <v>34</v>
      </c>
      <c r="S78" s="75">
        <v>45554</v>
      </c>
      <c r="T78" s="56">
        <v>20480141</v>
      </c>
      <c r="U78" s="56">
        <v>6023571</v>
      </c>
      <c r="V78" s="15">
        <v>3.4</v>
      </c>
      <c r="W78" s="28" t="s">
        <v>374</v>
      </c>
      <c r="X78" s="14" t="s">
        <v>34</v>
      </c>
      <c r="Y78" s="111" t="s">
        <v>110</v>
      </c>
      <c r="Z78" s="68">
        <v>45657</v>
      </c>
    </row>
    <row r="79" spans="1:26" x14ac:dyDescent="0.3">
      <c r="A79" s="14" t="s">
        <v>26</v>
      </c>
      <c r="B79" s="14" t="s">
        <v>375</v>
      </c>
      <c r="C79" s="28" t="s">
        <v>376</v>
      </c>
      <c r="D79" s="28"/>
      <c r="E79" s="28"/>
      <c r="F79" s="73" t="s">
        <v>41</v>
      </c>
      <c r="G79" s="74">
        <v>98555292</v>
      </c>
      <c r="H79" s="14">
        <v>3146205818</v>
      </c>
      <c r="I79" s="38">
        <v>2</v>
      </c>
      <c r="J79" s="17">
        <v>25982</v>
      </c>
      <c r="K79" s="82">
        <v>53.671232876712331</v>
      </c>
      <c r="L79" s="15" t="s">
        <v>42</v>
      </c>
      <c r="M79" s="15" t="s">
        <v>267</v>
      </c>
      <c r="N79" s="13" t="s">
        <v>377</v>
      </c>
      <c r="O79" s="13">
        <v>3013399522</v>
      </c>
      <c r="P79" s="15">
        <v>0</v>
      </c>
      <c r="Q79" s="14" t="s">
        <v>378</v>
      </c>
      <c r="R79" s="14" t="s">
        <v>34</v>
      </c>
      <c r="S79" s="75">
        <v>45562</v>
      </c>
      <c r="T79" s="56">
        <v>21419083</v>
      </c>
      <c r="U79" s="56" t="s">
        <v>75</v>
      </c>
      <c r="V79" s="15">
        <v>6</v>
      </c>
      <c r="W79" s="28" t="s">
        <v>379</v>
      </c>
      <c r="X79" s="14" t="s">
        <v>34</v>
      </c>
      <c r="Y79" s="111" t="s">
        <v>116</v>
      </c>
      <c r="Z79" s="68">
        <v>45657</v>
      </c>
    </row>
    <row r="80" spans="1:26" x14ac:dyDescent="0.3">
      <c r="A80" s="14" t="s">
        <v>26</v>
      </c>
      <c r="B80" s="14" t="s">
        <v>380</v>
      </c>
      <c r="C80" s="28" t="s">
        <v>381</v>
      </c>
      <c r="D80" s="28"/>
      <c r="E80" s="28"/>
      <c r="F80" s="73" t="s">
        <v>41</v>
      </c>
      <c r="G80" s="74">
        <v>1038766799</v>
      </c>
      <c r="H80" s="14">
        <v>3206652160</v>
      </c>
      <c r="I80" s="38">
        <v>12</v>
      </c>
      <c r="J80" s="17">
        <v>31752</v>
      </c>
      <c r="K80" s="82">
        <v>37.863013698630134</v>
      </c>
      <c r="L80" s="15" t="s">
        <v>42</v>
      </c>
      <c r="M80" s="15" t="s">
        <v>31</v>
      </c>
      <c r="N80" s="13" t="s">
        <v>382</v>
      </c>
      <c r="O80" s="13">
        <v>3122612289</v>
      </c>
      <c r="P80" s="15">
        <v>0</v>
      </c>
      <c r="Q80" s="14" t="s">
        <v>383</v>
      </c>
      <c r="R80" s="14" t="s">
        <v>34</v>
      </c>
      <c r="S80" s="75">
        <v>45558</v>
      </c>
      <c r="T80" s="56">
        <v>20078570</v>
      </c>
      <c r="U80" s="56" t="s">
        <v>99</v>
      </c>
      <c r="V80" s="15">
        <v>3.3</v>
      </c>
      <c r="W80" s="28" t="s">
        <v>384</v>
      </c>
      <c r="X80" s="14" t="s">
        <v>34</v>
      </c>
      <c r="Y80" s="111" t="s">
        <v>116</v>
      </c>
      <c r="Z80" s="68">
        <v>45657</v>
      </c>
    </row>
    <row r="81" spans="1:26" x14ac:dyDescent="0.3">
      <c r="A81" s="14" t="s">
        <v>26</v>
      </c>
      <c r="B81" s="14" t="s">
        <v>385</v>
      </c>
      <c r="C81" s="28" t="s">
        <v>386</v>
      </c>
      <c r="D81" s="28"/>
      <c r="E81" s="28"/>
      <c r="F81" s="73" t="s">
        <v>29</v>
      </c>
      <c r="G81" s="74">
        <v>1037948273</v>
      </c>
      <c r="H81" s="14">
        <v>3108994080</v>
      </c>
      <c r="I81" s="38">
        <v>6</v>
      </c>
      <c r="J81" s="17">
        <v>34136</v>
      </c>
      <c r="K81" s="82">
        <v>31.331506849315069</v>
      </c>
      <c r="L81" s="15" t="s">
        <v>42</v>
      </c>
      <c r="M81" s="15" t="s">
        <v>31</v>
      </c>
      <c r="N81" s="13" t="s">
        <v>387</v>
      </c>
      <c r="O81" s="13">
        <v>3013407021</v>
      </c>
      <c r="P81" s="15">
        <v>1</v>
      </c>
      <c r="Q81" s="14" t="s">
        <v>388</v>
      </c>
      <c r="R81" s="14" t="s">
        <v>34</v>
      </c>
      <c r="S81" s="75">
        <v>45559</v>
      </c>
      <c r="T81" s="56">
        <v>9995572</v>
      </c>
      <c r="U81" s="56" t="s">
        <v>389</v>
      </c>
      <c r="V81" s="15">
        <v>3.2</v>
      </c>
      <c r="W81" s="28" t="s">
        <v>169</v>
      </c>
      <c r="X81" s="14" t="s">
        <v>34</v>
      </c>
      <c r="Y81" s="111" t="s">
        <v>91</v>
      </c>
      <c r="Z81" s="68">
        <v>45657</v>
      </c>
    </row>
    <row r="82" spans="1:26" x14ac:dyDescent="0.3">
      <c r="A82" s="14" t="s">
        <v>26</v>
      </c>
      <c r="B82" s="14" t="s">
        <v>390</v>
      </c>
      <c r="C82" s="28" t="s">
        <v>391</v>
      </c>
      <c r="D82" s="28"/>
      <c r="E82" s="28"/>
      <c r="F82" s="73" t="s">
        <v>41</v>
      </c>
      <c r="G82" s="74">
        <v>71766291</v>
      </c>
      <c r="H82" s="14">
        <v>3127979903</v>
      </c>
      <c r="I82" s="38">
        <v>4</v>
      </c>
      <c r="J82" s="17">
        <v>28591</v>
      </c>
      <c r="K82" s="82">
        <v>46.523287671232879</v>
      </c>
      <c r="L82" s="15" t="s">
        <v>30</v>
      </c>
      <c r="M82" s="15" t="s">
        <v>31</v>
      </c>
      <c r="N82" s="13" t="s">
        <v>392</v>
      </c>
      <c r="O82" s="13">
        <v>3104254796</v>
      </c>
      <c r="P82" s="15">
        <v>0</v>
      </c>
      <c r="Q82" s="14" t="s">
        <v>393</v>
      </c>
      <c r="R82" s="14" t="s">
        <v>34</v>
      </c>
      <c r="S82" s="75">
        <v>45566</v>
      </c>
      <c r="T82" s="56">
        <v>22704228</v>
      </c>
      <c r="U82" s="56" t="s">
        <v>46</v>
      </c>
      <c r="V82" s="15">
        <v>3</v>
      </c>
      <c r="W82" s="28" t="s">
        <v>394</v>
      </c>
      <c r="X82" s="14" t="s">
        <v>34</v>
      </c>
      <c r="Y82" s="111" t="s">
        <v>38</v>
      </c>
      <c r="Z82" s="68">
        <v>45657</v>
      </c>
    </row>
    <row r="83" spans="1:26" x14ac:dyDescent="0.3">
      <c r="A83" s="14" t="s">
        <v>26</v>
      </c>
      <c r="B83" s="14" t="s">
        <v>395</v>
      </c>
      <c r="C83" s="28" t="s">
        <v>396</v>
      </c>
      <c r="D83" s="28"/>
      <c r="E83" s="28"/>
      <c r="F83" s="73" t="s">
        <v>29</v>
      </c>
      <c r="G83" s="74">
        <v>1045025347</v>
      </c>
      <c r="H83" s="14">
        <v>3148503854</v>
      </c>
      <c r="I83" s="38">
        <v>10</v>
      </c>
      <c r="J83" s="17">
        <v>35729</v>
      </c>
      <c r="K83" s="82">
        <v>26.967123287671232</v>
      </c>
      <c r="L83" s="15" t="s">
        <v>42</v>
      </c>
      <c r="M83" s="15" t="s">
        <v>31</v>
      </c>
      <c r="N83" s="13" t="s">
        <v>397</v>
      </c>
      <c r="O83" s="13">
        <v>3116031062</v>
      </c>
      <c r="P83" s="15">
        <v>0</v>
      </c>
      <c r="Q83" s="14" t="s">
        <v>398</v>
      </c>
      <c r="R83" s="14" t="s">
        <v>34</v>
      </c>
      <c r="S83" s="75">
        <v>45580</v>
      </c>
      <c r="T83" s="56">
        <v>10335557</v>
      </c>
      <c r="U83" s="56" t="s">
        <v>350</v>
      </c>
      <c r="V83" s="15">
        <v>2.5</v>
      </c>
      <c r="W83" s="28" t="s">
        <v>399</v>
      </c>
      <c r="X83" s="14" t="s">
        <v>34</v>
      </c>
      <c r="Y83" s="111" t="s">
        <v>110</v>
      </c>
      <c r="Z83" s="68">
        <v>45657</v>
      </c>
    </row>
    <row r="84" spans="1:26" x14ac:dyDescent="0.3">
      <c r="A84" s="14" t="s">
        <v>26</v>
      </c>
      <c r="B84" s="14" t="s">
        <v>400</v>
      </c>
      <c r="C84" s="28" t="s">
        <v>401</v>
      </c>
      <c r="D84" s="28"/>
      <c r="E84" s="28"/>
      <c r="F84" s="73" t="s">
        <v>41</v>
      </c>
      <c r="G84" s="74">
        <v>1047366038</v>
      </c>
      <c r="H84" s="14">
        <v>3013538934</v>
      </c>
      <c r="I84" s="38">
        <v>12</v>
      </c>
      <c r="J84" s="17">
        <v>31399</v>
      </c>
      <c r="K84" s="82">
        <v>38.830136986301369</v>
      </c>
      <c r="L84" s="15" t="s">
        <v>42</v>
      </c>
      <c r="M84" s="15" t="s">
        <v>31</v>
      </c>
      <c r="N84" s="13" t="s">
        <v>402</v>
      </c>
      <c r="O84" s="13">
        <v>3008019601</v>
      </c>
      <c r="P84" s="15">
        <v>0</v>
      </c>
      <c r="Q84" s="14" t="s">
        <v>403</v>
      </c>
      <c r="R84" s="14" t="s">
        <v>34</v>
      </c>
      <c r="S84" s="75">
        <v>45567</v>
      </c>
      <c r="T84" s="56">
        <v>19670586</v>
      </c>
      <c r="U84" s="56" t="s">
        <v>75</v>
      </c>
      <c r="V84" s="15">
        <v>6</v>
      </c>
      <c r="W84" s="28" t="s">
        <v>173</v>
      </c>
      <c r="X84" s="14" t="s">
        <v>34</v>
      </c>
      <c r="Y84" s="111" t="s">
        <v>116</v>
      </c>
      <c r="Z84" s="68">
        <v>45657</v>
      </c>
    </row>
    <row r="85" spans="1:26" x14ac:dyDescent="0.3">
      <c r="A85" s="14" t="s">
        <v>26</v>
      </c>
      <c r="B85" s="14" t="s">
        <v>404</v>
      </c>
      <c r="C85" s="28" t="s">
        <v>405</v>
      </c>
      <c r="D85" s="28"/>
      <c r="E85" s="28"/>
      <c r="F85" s="73" t="s">
        <v>29</v>
      </c>
      <c r="G85" s="74">
        <v>43751015</v>
      </c>
      <c r="H85" s="14">
        <v>3113343922</v>
      </c>
      <c r="I85" s="38">
        <v>1</v>
      </c>
      <c r="J85" s="17">
        <v>27776</v>
      </c>
      <c r="K85" s="82">
        <v>38.830136986301369</v>
      </c>
      <c r="L85" s="15" t="s">
        <v>30</v>
      </c>
      <c r="M85" s="15"/>
      <c r="N85" s="13"/>
      <c r="O85" s="13"/>
      <c r="P85" s="15"/>
      <c r="Q85" s="14"/>
      <c r="R85" s="14" t="s">
        <v>34</v>
      </c>
      <c r="S85" s="75">
        <v>45572</v>
      </c>
      <c r="T85" s="56">
        <v>19670586</v>
      </c>
      <c r="U85" s="56">
        <v>6556862</v>
      </c>
      <c r="V85" s="15">
        <v>3</v>
      </c>
      <c r="W85" s="28" t="s">
        <v>194</v>
      </c>
      <c r="X85" s="14" t="s">
        <v>34</v>
      </c>
      <c r="Y85" s="111" t="s">
        <v>110</v>
      </c>
      <c r="Z85" s="68">
        <v>45657</v>
      </c>
    </row>
    <row r="86" spans="1:26" x14ac:dyDescent="0.3">
      <c r="A86" s="14" t="s">
        <v>26</v>
      </c>
      <c r="B86" s="14" t="s">
        <v>406</v>
      </c>
      <c r="C86" s="28" t="s">
        <v>407</v>
      </c>
      <c r="D86" s="28"/>
      <c r="E86" s="28"/>
      <c r="F86" s="73" t="s">
        <v>29</v>
      </c>
      <c r="G86" s="74">
        <v>1053821198</v>
      </c>
      <c r="H86" s="14">
        <v>3113559169</v>
      </c>
      <c r="I86" s="38">
        <v>9</v>
      </c>
      <c r="J86" s="17">
        <v>33863</v>
      </c>
      <c r="K86" s="82">
        <v>32.079452054794523</v>
      </c>
      <c r="L86" s="15" t="s">
        <v>60</v>
      </c>
      <c r="M86" s="15" t="s">
        <v>31</v>
      </c>
      <c r="N86" s="13" t="s">
        <v>408</v>
      </c>
      <c r="O86" s="13">
        <v>3103856163</v>
      </c>
      <c r="P86" s="15">
        <v>0</v>
      </c>
      <c r="Q86" s="14" t="s">
        <v>409</v>
      </c>
      <c r="R86" s="14" t="s">
        <v>34</v>
      </c>
      <c r="S86" s="75">
        <v>45568</v>
      </c>
      <c r="T86" s="56">
        <v>19670586</v>
      </c>
      <c r="U86" s="56" t="s">
        <v>75</v>
      </c>
      <c r="V86" s="15">
        <v>3</v>
      </c>
      <c r="W86" s="28" t="s">
        <v>138</v>
      </c>
      <c r="X86" s="14" t="s">
        <v>34</v>
      </c>
      <c r="Y86" s="111" t="s">
        <v>116</v>
      </c>
      <c r="Z86" s="68">
        <v>45657</v>
      </c>
    </row>
    <row r="87" spans="1:26" x14ac:dyDescent="0.3">
      <c r="A87" s="14" t="s">
        <v>26</v>
      </c>
      <c r="B87" s="14" t="s">
        <v>410</v>
      </c>
      <c r="C87" s="28" t="s">
        <v>411</v>
      </c>
      <c r="D87" s="28"/>
      <c r="E87" s="28"/>
      <c r="F87" s="73" t="s">
        <v>29</v>
      </c>
      <c r="G87" s="74">
        <v>1036955934</v>
      </c>
      <c r="H87" s="14">
        <v>3104614906</v>
      </c>
      <c r="I87" s="38">
        <v>3</v>
      </c>
      <c r="J87" s="17">
        <v>35143</v>
      </c>
      <c r="K87" s="82">
        <v>28.572602739726026</v>
      </c>
      <c r="L87" s="15" t="s">
        <v>412</v>
      </c>
      <c r="M87" s="15" t="s">
        <v>31</v>
      </c>
      <c r="N87" s="13" t="s">
        <v>413</v>
      </c>
      <c r="O87" s="13">
        <v>3127423057</v>
      </c>
      <c r="P87" s="15">
        <v>0</v>
      </c>
      <c r="Q87" s="14" t="s">
        <v>414</v>
      </c>
      <c r="R87" s="14" t="s">
        <v>34</v>
      </c>
      <c r="S87" s="75">
        <v>45575</v>
      </c>
      <c r="T87" s="56">
        <v>12534819</v>
      </c>
      <c r="U87" s="56" t="s">
        <v>36</v>
      </c>
      <c r="V87" s="15">
        <v>2.7</v>
      </c>
      <c r="W87" s="28" t="s">
        <v>147</v>
      </c>
      <c r="X87" s="14" t="s">
        <v>34</v>
      </c>
      <c r="Y87" s="111" t="s">
        <v>77</v>
      </c>
      <c r="Z87" s="68">
        <v>45657</v>
      </c>
    </row>
    <row r="88" spans="1:26" x14ac:dyDescent="0.3">
      <c r="A88" s="14" t="s">
        <v>26</v>
      </c>
      <c r="B88" s="14" t="s">
        <v>415</v>
      </c>
      <c r="C88" s="28" t="s">
        <v>416</v>
      </c>
      <c r="D88" s="28"/>
      <c r="E88" s="28"/>
      <c r="F88" s="73" t="s">
        <v>41</v>
      </c>
      <c r="G88" s="74">
        <v>98565975</v>
      </c>
      <c r="H88" s="14">
        <v>3135767291</v>
      </c>
      <c r="I88" s="38">
        <v>2</v>
      </c>
      <c r="J88" s="17">
        <v>27069</v>
      </c>
      <c r="K88" s="82">
        <f ca="1">(TODAY()-J88)/365</f>
        <v>52.495890410958907</v>
      </c>
      <c r="L88" s="15" t="s">
        <v>42</v>
      </c>
      <c r="M88" s="15"/>
      <c r="N88" s="13"/>
      <c r="O88" s="13"/>
      <c r="P88" s="15"/>
      <c r="Q88" s="14"/>
      <c r="R88" s="14" t="s">
        <v>34</v>
      </c>
      <c r="S88" s="75">
        <v>45573</v>
      </c>
      <c r="T88" s="56">
        <v>9713869</v>
      </c>
      <c r="U88" s="56">
        <v>3642701</v>
      </c>
      <c r="V88" s="15">
        <v>2.7</v>
      </c>
      <c r="W88" s="28" t="s">
        <v>143</v>
      </c>
      <c r="X88" s="14" t="s">
        <v>34</v>
      </c>
      <c r="Y88" s="111" t="s">
        <v>110</v>
      </c>
      <c r="Z88" s="68">
        <v>45657</v>
      </c>
    </row>
    <row r="89" spans="1:26" x14ac:dyDescent="0.3">
      <c r="A89" s="14" t="s">
        <v>26</v>
      </c>
      <c r="B89" s="14" t="s">
        <v>417</v>
      </c>
      <c r="C89" s="28" t="s">
        <v>418</v>
      </c>
      <c r="D89" s="28"/>
      <c r="E89" s="28"/>
      <c r="F89" s="73" t="s">
        <v>41</v>
      </c>
      <c r="G89" s="74">
        <v>70904764</v>
      </c>
      <c r="H89" s="14">
        <v>3146314861</v>
      </c>
      <c r="I89" s="38">
        <v>3</v>
      </c>
      <c r="J89" s="17">
        <v>26387</v>
      </c>
      <c r="K89" s="82">
        <f ca="1">(TODAY()-J89)/365</f>
        <v>54.364383561643834</v>
      </c>
      <c r="L89" s="15" t="s">
        <v>42</v>
      </c>
      <c r="M89" s="15"/>
      <c r="N89" s="13"/>
      <c r="O89" s="13"/>
      <c r="P89" s="15"/>
      <c r="Q89" s="137" t="s">
        <v>419</v>
      </c>
      <c r="R89" s="14" t="s">
        <v>34</v>
      </c>
      <c r="S89" s="75">
        <v>45580</v>
      </c>
      <c r="T89" s="56">
        <v>18140652</v>
      </c>
      <c r="U89" s="56">
        <v>6556862</v>
      </c>
      <c r="V89" s="15">
        <v>2.7</v>
      </c>
      <c r="W89" s="28" t="s">
        <v>182</v>
      </c>
      <c r="X89" s="14" t="s">
        <v>34</v>
      </c>
      <c r="Y89" s="111" t="s">
        <v>116</v>
      </c>
      <c r="Z89" s="68">
        <v>45657</v>
      </c>
    </row>
    <row r="90" spans="1:26" x14ac:dyDescent="0.3">
      <c r="A90" s="14" t="s">
        <v>26</v>
      </c>
      <c r="B90" s="14" t="s">
        <v>420</v>
      </c>
      <c r="C90" s="28" t="s">
        <v>421</v>
      </c>
      <c r="D90" s="28"/>
      <c r="E90" s="28"/>
      <c r="F90" s="73" t="s">
        <v>41</v>
      </c>
      <c r="G90" s="74">
        <v>71336436</v>
      </c>
      <c r="H90" s="14">
        <v>3137086883</v>
      </c>
      <c r="I90" s="38">
        <v>9</v>
      </c>
      <c r="J90" s="17">
        <v>28752</v>
      </c>
      <c r="K90" s="82">
        <f ca="1">(TODAY()-J90)/365</f>
        <v>47.884931506849313</v>
      </c>
      <c r="L90" s="15" t="s">
        <v>42</v>
      </c>
      <c r="M90" s="15" t="s">
        <v>31</v>
      </c>
      <c r="N90" s="13" t="s">
        <v>422</v>
      </c>
      <c r="O90" s="13">
        <v>3233234150</v>
      </c>
      <c r="P90" s="15">
        <v>2</v>
      </c>
      <c r="Q90" s="14" t="s">
        <v>423</v>
      </c>
      <c r="R90" s="14" t="s">
        <v>34</v>
      </c>
      <c r="S90" s="75">
        <v>45572</v>
      </c>
      <c r="T90" s="56">
        <v>20533333</v>
      </c>
      <c r="U90" s="56">
        <v>7000000</v>
      </c>
      <c r="V90" s="15">
        <v>2.7</v>
      </c>
      <c r="W90" s="28" t="s">
        <v>37</v>
      </c>
      <c r="X90" s="14" t="s">
        <v>34</v>
      </c>
      <c r="Y90" s="111" t="s">
        <v>116</v>
      </c>
      <c r="Z90" s="68">
        <v>45657</v>
      </c>
    </row>
    <row r="91" spans="1:26" x14ac:dyDescent="0.3">
      <c r="A91" s="14" t="s">
        <v>26</v>
      </c>
      <c r="B91" s="14" t="s">
        <v>424</v>
      </c>
      <c r="C91" s="28" t="s">
        <v>425</v>
      </c>
      <c r="D91" s="28"/>
      <c r="E91" s="28"/>
      <c r="F91" s="73" t="s">
        <v>29</v>
      </c>
      <c r="G91" s="74">
        <v>1026153788</v>
      </c>
      <c r="H91" s="14">
        <v>3133284515</v>
      </c>
      <c r="I91" s="82">
        <v>9</v>
      </c>
      <c r="J91" s="17">
        <v>34959</v>
      </c>
      <c r="K91" s="82">
        <f ca="1">(TODAY()-J91)/365</f>
        <v>30.87945205479452</v>
      </c>
      <c r="L91" s="15" t="s">
        <v>42</v>
      </c>
      <c r="M91" s="15"/>
      <c r="N91" s="13"/>
      <c r="O91" s="13"/>
      <c r="P91" s="15"/>
      <c r="Q91" s="14"/>
      <c r="R91" s="14" t="s">
        <v>34</v>
      </c>
      <c r="S91" s="75">
        <v>45574</v>
      </c>
      <c r="T91" s="56">
        <v>13004874</v>
      </c>
      <c r="U91" s="56">
        <v>4700556</v>
      </c>
      <c r="V91" s="15">
        <v>2.7</v>
      </c>
      <c r="W91" s="28" t="s">
        <v>301</v>
      </c>
      <c r="X91" s="14" t="s">
        <v>34</v>
      </c>
      <c r="Y91" s="111" t="s">
        <v>170</v>
      </c>
      <c r="Z91" s="68">
        <v>45657</v>
      </c>
    </row>
    <row r="92" spans="1:26" x14ac:dyDescent="0.3">
      <c r="A92" s="14" t="s">
        <v>26</v>
      </c>
      <c r="B92" s="14" t="s">
        <v>426</v>
      </c>
      <c r="C92" s="28" t="s">
        <v>427</v>
      </c>
      <c r="D92" s="28"/>
      <c r="E92" s="28"/>
      <c r="F92" s="73" t="s">
        <v>41</v>
      </c>
      <c r="G92" s="74">
        <v>1020413411</v>
      </c>
      <c r="H92" s="14">
        <v>3137273730</v>
      </c>
      <c r="I92" s="38">
        <v>6</v>
      </c>
      <c r="J92" s="17">
        <v>32298</v>
      </c>
      <c r="K92" s="82">
        <f t="shared" ref="K92:K115" ca="1" si="8">(TODAY()-J92)/365</f>
        <v>38.169863013698631</v>
      </c>
      <c r="L92" s="15" t="s">
        <v>30</v>
      </c>
      <c r="M92" s="15" t="s">
        <v>31</v>
      </c>
      <c r="N92" s="13" t="s">
        <v>428</v>
      </c>
      <c r="O92" s="13">
        <v>3113619715</v>
      </c>
      <c r="P92" s="15">
        <v>1</v>
      </c>
      <c r="Q92" s="14" t="s">
        <v>429</v>
      </c>
      <c r="R92" s="14" t="s">
        <v>34</v>
      </c>
      <c r="S92" s="75">
        <v>45581</v>
      </c>
      <c r="T92" s="56">
        <v>18140652</v>
      </c>
      <c r="U92" s="56">
        <v>6556862</v>
      </c>
      <c r="V92" s="15">
        <v>2.7</v>
      </c>
      <c r="W92" s="28" t="s">
        <v>365</v>
      </c>
      <c r="X92" s="14" t="s">
        <v>34</v>
      </c>
      <c r="Y92" s="111" t="s">
        <v>110</v>
      </c>
      <c r="Z92" s="68">
        <v>45657</v>
      </c>
    </row>
    <row r="93" spans="1:26" x14ac:dyDescent="0.3">
      <c r="A93" s="14" t="s">
        <v>26</v>
      </c>
      <c r="B93" s="14" t="s">
        <v>430</v>
      </c>
      <c r="C93" s="28" t="s">
        <v>431</v>
      </c>
      <c r="D93" s="28"/>
      <c r="E93" s="28"/>
      <c r="F93" s="73" t="s">
        <v>29</v>
      </c>
      <c r="G93" s="74">
        <v>1038409393</v>
      </c>
      <c r="H93" s="14">
        <v>3002345383</v>
      </c>
      <c r="I93" s="38">
        <v>1</v>
      </c>
      <c r="J93" s="17">
        <v>33242</v>
      </c>
      <c r="K93" s="82">
        <f t="shared" ca="1" si="8"/>
        <v>35.583561643835615</v>
      </c>
      <c r="L93" s="15" t="s">
        <v>42</v>
      </c>
      <c r="M93" s="15" t="s">
        <v>31</v>
      </c>
      <c r="N93" s="13" t="s">
        <v>432</v>
      </c>
      <c r="O93" s="13">
        <v>3004594073</v>
      </c>
      <c r="P93" s="15">
        <v>2</v>
      </c>
      <c r="Q93" s="14" t="s">
        <v>433</v>
      </c>
      <c r="R93" s="14" t="s">
        <v>34</v>
      </c>
      <c r="S93" s="75">
        <v>45580</v>
      </c>
      <c r="T93" s="56">
        <v>10835293</v>
      </c>
      <c r="U93" s="56">
        <v>3642701</v>
      </c>
      <c r="V93" s="15">
        <v>2.7</v>
      </c>
      <c r="W93" s="28" t="s">
        <v>434</v>
      </c>
      <c r="X93" s="14" t="s">
        <v>34</v>
      </c>
      <c r="Y93" s="111" t="s">
        <v>77</v>
      </c>
      <c r="Z93" s="68">
        <v>45657</v>
      </c>
    </row>
    <row r="94" spans="1:26" x14ac:dyDescent="0.3">
      <c r="A94" s="14" t="s">
        <v>26</v>
      </c>
      <c r="B94" s="14" t="s">
        <v>435</v>
      </c>
      <c r="C94" s="28" t="s">
        <v>436</v>
      </c>
      <c r="D94" s="28"/>
      <c r="E94" s="28"/>
      <c r="F94" s="73" t="s">
        <v>29</v>
      </c>
      <c r="G94" s="74">
        <v>43613444</v>
      </c>
      <c r="H94" s="14">
        <v>3154828307</v>
      </c>
      <c r="I94" s="82">
        <v>12</v>
      </c>
      <c r="J94" s="17">
        <v>27736</v>
      </c>
      <c r="K94" s="82">
        <f t="shared" ca="1" si="8"/>
        <v>50.668493150684931</v>
      </c>
      <c r="L94" s="15" t="s">
        <v>42</v>
      </c>
      <c r="M94" s="15" t="s">
        <v>31</v>
      </c>
      <c r="N94" s="13" t="s">
        <v>437</v>
      </c>
      <c r="O94" s="13" t="s">
        <v>438</v>
      </c>
      <c r="P94" s="15">
        <v>1</v>
      </c>
      <c r="Q94" s="14" t="s">
        <v>439</v>
      </c>
      <c r="R94" s="14" t="s">
        <v>34</v>
      </c>
      <c r="S94" s="75">
        <v>45580</v>
      </c>
      <c r="T94" s="56">
        <v>4890937</v>
      </c>
      <c r="U94" s="56" t="s">
        <v>64</v>
      </c>
      <c r="V94" s="15">
        <v>2.5</v>
      </c>
      <c r="W94" s="28" t="s">
        <v>440</v>
      </c>
      <c r="X94" s="14" t="s">
        <v>34</v>
      </c>
      <c r="Y94" s="111" t="s">
        <v>110</v>
      </c>
      <c r="Z94" s="68">
        <v>45657</v>
      </c>
    </row>
    <row r="95" spans="1:26" x14ac:dyDescent="0.3">
      <c r="A95" s="14" t="s">
        <v>26</v>
      </c>
      <c r="B95" s="14" t="s">
        <v>441</v>
      </c>
      <c r="C95" s="28" t="s">
        <v>442</v>
      </c>
      <c r="D95" s="28"/>
      <c r="E95" s="28"/>
      <c r="F95" s="73" t="s">
        <v>29</v>
      </c>
      <c r="G95" s="74">
        <v>42965748</v>
      </c>
      <c r="H95" s="14">
        <v>3013682443</v>
      </c>
      <c r="I95" s="38">
        <v>3</v>
      </c>
      <c r="J95" s="17">
        <v>20176</v>
      </c>
      <c r="K95" s="82">
        <f t="shared" ca="1" si="8"/>
        <v>71.38082191780822</v>
      </c>
      <c r="L95" s="15" t="s">
        <v>30</v>
      </c>
      <c r="M95" s="15" t="s">
        <v>31</v>
      </c>
      <c r="N95" s="13" t="s">
        <v>443</v>
      </c>
      <c r="O95" s="13">
        <v>3217461939</v>
      </c>
      <c r="P95" s="15">
        <v>2</v>
      </c>
      <c r="Q95" s="14" t="s">
        <v>444</v>
      </c>
      <c r="R95" s="14" t="s">
        <v>34</v>
      </c>
      <c r="S95" s="75">
        <v>45586</v>
      </c>
      <c r="T95" s="56">
        <v>18920190</v>
      </c>
      <c r="U95" s="56">
        <v>7568076</v>
      </c>
      <c r="V95" s="15">
        <v>2.5</v>
      </c>
      <c r="W95" s="28" t="s">
        <v>250</v>
      </c>
      <c r="X95" s="14" t="s">
        <v>34</v>
      </c>
      <c r="Y95" s="111" t="s">
        <v>110</v>
      </c>
      <c r="Z95" s="68">
        <v>45657</v>
      </c>
    </row>
    <row r="96" spans="1:26" x14ac:dyDescent="0.3">
      <c r="A96" s="14" t="s">
        <v>26</v>
      </c>
      <c r="B96" s="14" t="s">
        <v>445</v>
      </c>
      <c r="C96" s="28" t="s">
        <v>446</v>
      </c>
      <c r="D96" s="28"/>
      <c r="E96" s="28"/>
      <c r="F96" s="73" t="s">
        <v>41</v>
      </c>
      <c r="G96" s="74">
        <v>1035424362</v>
      </c>
      <c r="H96" s="14">
        <v>3164957015</v>
      </c>
      <c r="I96" s="38">
        <v>8</v>
      </c>
      <c r="J96" s="17">
        <v>33107</v>
      </c>
      <c r="K96" s="82">
        <f t="shared" ca="1" si="8"/>
        <v>35.953424657534249</v>
      </c>
      <c r="L96" s="15" t="s">
        <v>30</v>
      </c>
      <c r="M96" s="15" t="s">
        <v>31</v>
      </c>
      <c r="N96" s="13" t="s">
        <v>447</v>
      </c>
      <c r="O96" s="13">
        <v>3203151985</v>
      </c>
      <c r="P96" s="15">
        <v>1</v>
      </c>
      <c r="Q96" s="14" t="s">
        <v>448</v>
      </c>
      <c r="R96" s="14" t="s">
        <v>34</v>
      </c>
      <c r="S96" s="75">
        <v>45582</v>
      </c>
      <c r="T96" s="56">
        <v>15058927</v>
      </c>
      <c r="U96" s="56">
        <v>6023571</v>
      </c>
      <c r="V96" s="15">
        <v>2.5</v>
      </c>
      <c r="W96" s="28" t="s">
        <v>76</v>
      </c>
      <c r="X96" s="14" t="s">
        <v>34</v>
      </c>
      <c r="Y96" s="111" t="s">
        <v>110</v>
      </c>
      <c r="Z96" s="68">
        <v>45657</v>
      </c>
    </row>
    <row r="97" spans="1:26" x14ac:dyDescent="0.3">
      <c r="A97" s="14" t="s">
        <v>26</v>
      </c>
      <c r="B97" s="14" t="s">
        <v>449</v>
      </c>
      <c r="C97" s="28" t="s">
        <v>450</v>
      </c>
      <c r="D97" s="28"/>
      <c r="E97" s="28"/>
      <c r="F97" s="73" t="s">
        <v>41</v>
      </c>
      <c r="G97" s="74">
        <v>1037622143</v>
      </c>
      <c r="H97" s="14">
        <v>3218469809</v>
      </c>
      <c r="I97" s="82">
        <v>10</v>
      </c>
      <c r="J97" s="17">
        <v>33902</v>
      </c>
      <c r="K97" s="82">
        <f t="shared" ca="1" si="8"/>
        <v>33.775342465753425</v>
      </c>
      <c r="L97" s="15" t="s">
        <v>42</v>
      </c>
      <c r="M97" s="15" t="s">
        <v>31</v>
      </c>
      <c r="N97" s="13" t="s">
        <v>451</v>
      </c>
      <c r="O97" s="13">
        <v>3103923538</v>
      </c>
      <c r="P97" s="15">
        <v>0</v>
      </c>
      <c r="Q97" s="14" t="s">
        <v>452</v>
      </c>
      <c r="R97" s="14" t="s">
        <v>34</v>
      </c>
      <c r="S97" s="75">
        <v>45589</v>
      </c>
      <c r="T97" s="56">
        <v>11899491</v>
      </c>
      <c r="U97" s="56" t="s">
        <v>270</v>
      </c>
      <c r="V97" s="15">
        <v>2.2999999999999998</v>
      </c>
      <c r="W97" s="28" t="s">
        <v>365</v>
      </c>
      <c r="X97" s="14" t="s">
        <v>34</v>
      </c>
      <c r="Y97" s="111" t="s">
        <v>110</v>
      </c>
      <c r="Z97" s="68">
        <v>45657</v>
      </c>
    </row>
    <row r="98" spans="1:26" x14ac:dyDescent="0.3">
      <c r="A98" s="14" t="s">
        <v>26</v>
      </c>
      <c r="B98" s="14" t="s">
        <v>453</v>
      </c>
      <c r="C98" s="28" t="s">
        <v>454</v>
      </c>
      <c r="D98" s="28"/>
      <c r="E98" s="28"/>
      <c r="F98" s="73" t="s">
        <v>29</v>
      </c>
      <c r="G98" s="74">
        <v>32220047</v>
      </c>
      <c r="H98" s="14">
        <v>3164742237</v>
      </c>
      <c r="I98" s="82">
        <v>2</v>
      </c>
      <c r="J98" s="17">
        <v>29992</v>
      </c>
      <c r="K98" s="82">
        <f t="shared" ca="1" si="8"/>
        <v>44.487671232876714</v>
      </c>
      <c r="L98" s="15" t="s">
        <v>42</v>
      </c>
      <c r="M98" s="15" t="s">
        <v>31</v>
      </c>
      <c r="N98" s="13" t="s">
        <v>455</v>
      </c>
      <c r="O98" s="13">
        <v>3176576761</v>
      </c>
      <c r="P98" s="15">
        <v>2</v>
      </c>
      <c r="Q98" s="14" t="s">
        <v>456</v>
      </c>
      <c r="R98" s="14" t="s">
        <v>34</v>
      </c>
      <c r="S98" s="75">
        <v>45589</v>
      </c>
      <c r="T98" s="56">
        <v>14456570</v>
      </c>
      <c r="U98" s="56" t="s">
        <v>99</v>
      </c>
      <c r="V98" s="15">
        <v>2.2999999999999998</v>
      </c>
      <c r="W98" s="28" t="s">
        <v>152</v>
      </c>
      <c r="X98" s="14" t="s">
        <v>34</v>
      </c>
      <c r="Y98" s="111" t="s">
        <v>38</v>
      </c>
      <c r="Z98" s="68">
        <v>45657</v>
      </c>
    </row>
    <row r="99" spans="1:26" x14ac:dyDescent="0.3">
      <c r="A99" s="14" t="s">
        <v>26</v>
      </c>
      <c r="B99" s="14" t="s">
        <v>457</v>
      </c>
      <c r="C99" s="28" t="s">
        <v>458</v>
      </c>
      <c r="D99" s="28"/>
      <c r="E99" s="28"/>
      <c r="F99" s="73" t="s">
        <v>29</v>
      </c>
      <c r="G99" s="74">
        <v>1036955085</v>
      </c>
      <c r="H99" s="14">
        <v>3116640190</v>
      </c>
      <c r="I99" s="82">
        <v>11</v>
      </c>
      <c r="J99" s="17">
        <v>34652</v>
      </c>
      <c r="K99" s="82">
        <f t="shared" ca="1" si="8"/>
        <v>31.720547945205478</v>
      </c>
      <c r="L99" s="15" t="s">
        <v>30</v>
      </c>
      <c r="M99" s="15" t="s">
        <v>31</v>
      </c>
      <c r="N99" s="13" t="s">
        <v>459</v>
      </c>
      <c r="O99" s="13">
        <v>3157660841</v>
      </c>
      <c r="P99" s="15">
        <v>0</v>
      </c>
      <c r="Q99" s="14" t="s">
        <v>460</v>
      </c>
      <c r="R99" s="14" t="s">
        <v>34</v>
      </c>
      <c r="S99" s="75">
        <v>45589</v>
      </c>
      <c r="T99" s="56">
        <v>11899491</v>
      </c>
      <c r="U99" s="56" t="s">
        <v>270</v>
      </c>
      <c r="V99" s="15">
        <v>2.2999999999999998</v>
      </c>
      <c r="W99" s="28" t="s">
        <v>461</v>
      </c>
      <c r="X99" s="14" t="s">
        <v>34</v>
      </c>
      <c r="Y99" s="111" t="s">
        <v>110</v>
      </c>
      <c r="Z99" s="68">
        <v>45657</v>
      </c>
    </row>
    <row r="100" spans="1:26" x14ac:dyDescent="0.3">
      <c r="A100" s="14" t="s">
        <v>26</v>
      </c>
      <c r="B100" s="14" t="s">
        <v>462</v>
      </c>
      <c r="C100" s="28" t="s">
        <v>463</v>
      </c>
      <c r="D100" s="28"/>
      <c r="E100" s="28"/>
      <c r="F100" s="73" t="s">
        <v>29</v>
      </c>
      <c r="G100" s="74">
        <v>43810710</v>
      </c>
      <c r="H100" s="14">
        <v>3014365123</v>
      </c>
      <c r="I100" s="82">
        <v>6</v>
      </c>
      <c r="J100" s="17">
        <v>26822</v>
      </c>
      <c r="K100" s="82">
        <f t="shared" ca="1" si="8"/>
        <v>53.172602739726024</v>
      </c>
      <c r="L100" s="15" t="s">
        <v>30</v>
      </c>
      <c r="M100" s="15" t="s">
        <v>31</v>
      </c>
      <c r="N100" s="13" t="s">
        <v>464</v>
      </c>
      <c r="O100" s="13">
        <v>3174383028</v>
      </c>
      <c r="P100" s="15">
        <v>2</v>
      </c>
      <c r="Q100" s="14" t="s">
        <v>465</v>
      </c>
      <c r="R100" s="14" t="s">
        <v>34</v>
      </c>
      <c r="S100" s="75">
        <v>45589</v>
      </c>
      <c r="T100" s="56">
        <v>17406575</v>
      </c>
      <c r="U100" s="56">
        <v>7568076</v>
      </c>
      <c r="V100" s="15">
        <v>2.2999999999999998</v>
      </c>
      <c r="W100" s="28" t="s">
        <v>295</v>
      </c>
      <c r="X100" s="14" t="s">
        <v>34</v>
      </c>
      <c r="Y100" s="111" t="s">
        <v>110</v>
      </c>
      <c r="Z100" s="68">
        <v>45657</v>
      </c>
    </row>
    <row r="101" spans="1:26" x14ac:dyDescent="0.3">
      <c r="A101" s="14" t="s">
        <v>26</v>
      </c>
      <c r="B101" s="14" t="s">
        <v>466</v>
      </c>
      <c r="C101" s="28" t="s">
        <v>467</v>
      </c>
      <c r="D101" s="28"/>
      <c r="E101" s="28"/>
      <c r="F101" s="73" t="s">
        <v>41</v>
      </c>
      <c r="G101" s="74">
        <v>1035423484</v>
      </c>
      <c r="H101" s="14">
        <v>3053530262</v>
      </c>
      <c r="I101" s="82">
        <v>11</v>
      </c>
      <c r="J101" s="17">
        <v>32821</v>
      </c>
      <c r="K101" s="82">
        <f t="shared" ca="1" si="8"/>
        <v>36.736986301369861</v>
      </c>
      <c r="L101" s="15" t="s">
        <v>42</v>
      </c>
      <c r="M101" s="15" t="s">
        <v>31</v>
      </c>
      <c r="N101" s="13" t="s">
        <v>468</v>
      </c>
      <c r="O101" s="13" t="s">
        <v>469</v>
      </c>
      <c r="P101" s="15">
        <v>0</v>
      </c>
      <c r="Q101" s="14" t="s">
        <v>470</v>
      </c>
      <c r="R101" s="14" t="s">
        <v>34</v>
      </c>
      <c r="S101" s="75">
        <v>45608</v>
      </c>
      <c r="T101" s="56">
        <v>15760325</v>
      </c>
      <c r="U101" s="56" t="s">
        <v>75</v>
      </c>
      <c r="V101" s="15">
        <v>2</v>
      </c>
      <c r="W101" s="28" t="s">
        <v>365</v>
      </c>
      <c r="X101" s="14" t="s">
        <v>34</v>
      </c>
      <c r="Y101" s="111" t="s">
        <v>110</v>
      </c>
      <c r="Z101" s="68">
        <v>45657</v>
      </c>
    </row>
    <row r="102" spans="1:26" x14ac:dyDescent="0.3">
      <c r="A102" s="14" t="s">
        <v>26</v>
      </c>
      <c r="B102" s="14" t="s">
        <v>471</v>
      </c>
      <c r="C102" s="28" t="s">
        <v>472</v>
      </c>
      <c r="D102" s="28"/>
      <c r="E102" s="28"/>
      <c r="F102" s="73" t="s">
        <v>29</v>
      </c>
      <c r="G102" s="74" t="s">
        <v>473</v>
      </c>
      <c r="H102" s="14">
        <v>3023734318</v>
      </c>
      <c r="I102" s="82">
        <v>11</v>
      </c>
      <c r="J102" s="17">
        <v>36125</v>
      </c>
      <c r="K102" s="82">
        <f t="shared" ca="1" si="8"/>
        <v>27.684931506849313</v>
      </c>
      <c r="L102" s="15" t="s">
        <v>94</v>
      </c>
      <c r="M102" s="15" t="s">
        <v>31</v>
      </c>
      <c r="N102" s="13" t="s">
        <v>474</v>
      </c>
      <c r="O102" s="13">
        <v>3006891098</v>
      </c>
      <c r="P102" s="15">
        <v>0</v>
      </c>
      <c r="Q102" s="14" t="s">
        <v>475</v>
      </c>
      <c r="R102" s="14" t="s">
        <v>34</v>
      </c>
      <c r="S102" s="75">
        <v>45621</v>
      </c>
      <c r="T102" s="56">
        <v>3480000</v>
      </c>
      <c r="U102" s="56">
        <v>2900000</v>
      </c>
      <c r="V102" s="15">
        <v>6</v>
      </c>
      <c r="W102" s="28" t="s">
        <v>476</v>
      </c>
      <c r="X102" s="14" t="s">
        <v>34</v>
      </c>
      <c r="Y102" s="111" t="s">
        <v>170</v>
      </c>
      <c r="Z102" s="68">
        <v>45657</v>
      </c>
    </row>
    <row r="103" spans="1:26" x14ac:dyDescent="0.3">
      <c r="A103" s="14" t="s">
        <v>26</v>
      </c>
      <c r="B103" s="14" t="s">
        <v>477</v>
      </c>
      <c r="C103" s="28" t="s">
        <v>478</v>
      </c>
      <c r="D103" s="28"/>
      <c r="E103" s="28"/>
      <c r="F103" s="73" t="s">
        <v>41</v>
      </c>
      <c r="G103" s="74">
        <v>13748901</v>
      </c>
      <c r="H103" s="14">
        <v>3187345721</v>
      </c>
      <c r="I103" s="82">
        <v>1</v>
      </c>
      <c r="J103" s="17">
        <v>29599</v>
      </c>
      <c r="K103" s="82">
        <f t="shared" ca="1" si="8"/>
        <v>45.564383561643837</v>
      </c>
      <c r="L103" s="15" t="s">
        <v>42</v>
      </c>
      <c r="M103" s="15" t="s">
        <v>31</v>
      </c>
      <c r="N103" s="13" t="s">
        <v>479</v>
      </c>
      <c r="O103" s="13">
        <v>3133494465</v>
      </c>
      <c r="P103" s="15">
        <v>0</v>
      </c>
      <c r="Q103" s="14" t="s">
        <v>480</v>
      </c>
      <c r="R103" s="14" t="s">
        <v>34</v>
      </c>
      <c r="S103" s="75">
        <v>45609</v>
      </c>
      <c r="T103" s="56">
        <v>12361191</v>
      </c>
      <c r="U103" s="56" t="s">
        <v>46</v>
      </c>
      <c r="V103" s="15">
        <v>6</v>
      </c>
      <c r="W103" s="28" t="s">
        <v>365</v>
      </c>
      <c r="X103" s="14" t="s">
        <v>34</v>
      </c>
      <c r="Y103" s="111" t="s">
        <v>110</v>
      </c>
      <c r="Z103" s="68">
        <v>45656</v>
      </c>
    </row>
    <row r="104" spans="1:26" x14ac:dyDescent="0.3">
      <c r="A104" s="14" t="s">
        <v>26</v>
      </c>
      <c r="B104" s="14" t="s">
        <v>481</v>
      </c>
      <c r="C104" s="14" t="s">
        <v>482</v>
      </c>
      <c r="D104" s="28"/>
      <c r="E104" s="28"/>
      <c r="F104" s="73" t="s">
        <v>29</v>
      </c>
      <c r="G104" s="74">
        <v>43287298</v>
      </c>
      <c r="H104" s="14">
        <v>3136512229</v>
      </c>
      <c r="I104" s="82">
        <v>4</v>
      </c>
      <c r="J104" s="17">
        <v>28588</v>
      </c>
      <c r="K104" s="82">
        <f t="shared" ca="1" si="8"/>
        <v>48.334246575342469</v>
      </c>
      <c r="L104" s="15" t="s">
        <v>42</v>
      </c>
      <c r="M104" s="15" t="s">
        <v>31</v>
      </c>
      <c r="N104" s="13" t="s">
        <v>483</v>
      </c>
      <c r="O104" s="13">
        <v>3113426434</v>
      </c>
      <c r="P104" s="15">
        <v>1</v>
      </c>
      <c r="Q104" s="14" t="s">
        <v>484</v>
      </c>
      <c r="R104" s="14" t="s">
        <v>34</v>
      </c>
      <c r="S104" s="75">
        <v>45415</v>
      </c>
      <c r="T104" s="56">
        <v>45408456</v>
      </c>
      <c r="U104" s="56">
        <v>7568076</v>
      </c>
      <c r="V104" s="15">
        <v>6</v>
      </c>
      <c r="W104" s="28" t="s">
        <v>147</v>
      </c>
      <c r="X104" s="14" t="s">
        <v>34</v>
      </c>
      <c r="Y104" s="111" t="s">
        <v>77</v>
      </c>
      <c r="Z104" s="68">
        <v>45657</v>
      </c>
    </row>
    <row r="105" spans="1:26" x14ac:dyDescent="0.3">
      <c r="A105" s="14" t="s">
        <v>26</v>
      </c>
      <c r="B105" s="14" t="s">
        <v>485</v>
      </c>
      <c r="C105" s="14" t="s">
        <v>486</v>
      </c>
      <c r="D105" s="28"/>
      <c r="E105" s="28"/>
      <c r="F105" s="73" t="s">
        <v>41</v>
      </c>
      <c r="G105" s="74">
        <v>71745140</v>
      </c>
      <c r="H105" s="14">
        <v>3206870617</v>
      </c>
      <c r="I105" s="82">
        <v>4</v>
      </c>
      <c r="J105" s="17">
        <v>27131</v>
      </c>
      <c r="K105" s="82">
        <f t="shared" ca="1" si="8"/>
        <v>52.326027397260276</v>
      </c>
      <c r="L105" s="15" t="s">
        <v>42</v>
      </c>
      <c r="M105" s="15" t="s">
        <v>31</v>
      </c>
      <c r="N105" s="13" t="s">
        <v>487</v>
      </c>
      <c r="O105" s="13">
        <v>3206870617</v>
      </c>
      <c r="P105" s="15">
        <v>1</v>
      </c>
      <c r="Q105" s="14" t="s">
        <v>488</v>
      </c>
      <c r="R105" s="14" t="s">
        <v>34</v>
      </c>
      <c r="S105" s="75">
        <v>45418</v>
      </c>
      <c r="T105" s="56" t="s">
        <v>489</v>
      </c>
      <c r="U105" s="56" t="s">
        <v>46</v>
      </c>
      <c r="V105" s="15">
        <v>6</v>
      </c>
      <c r="W105" s="28" t="s">
        <v>76</v>
      </c>
      <c r="X105" s="14" t="s">
        <v>34</v>
      </c>
      <c r="Y105" s="111" t="s">
        <v>77</v>
      </c>
      <c r="Z105" s="68">
        <v>45657</v>
      </c>
    </row>
    <row r="106" spans="1:26" x14ac:dyDescent="0.3">
      <c r="A106" s="14" t="s">
        <v>26</v>
      </c>
      <c r="B106" s="14" t="s">
        <v>490</v>
      </c>
      <c r="C106" s="40" t="s">
        <v>491</v>
      </c>
      <c r="D106" s="28"/>
      <c r="E106" s="28"/>
      <c r="F106" s="73" t="s">
        <v>29</v>
      </c>
      <c r="G106" s="74">
        <v>43989411</v>
      </c>
      <c r="H106" s="14">
        <v>3008039504</v>
      </c>
      <c r="I106" s="82">
        <v>1</v>
      </c>
      <c r="J106" s="17">
        <v>31057</v>
      </c>
      <c r="K106" s="82">
        <f t="shared" ca="1" si="8"/>
        <v>41.56986301369863</v>
      </c>
      <c r="L106" s="15" t="s">
        <v>42</v>
      </c>
      <c r="M106" s="15" t="s">
        <v>31</v>
      </c>
      <c r="N106" s="13" t="s">
        <v>492</v>
      </c>
      <c r="O106" s="13">
        <v>3102251299</v>
      </c>
      <c r="P106" s="15">
        <v>2</v>
      </c>
      <c r="Q106" s="14" t="s">
        <v>493</v>
      </c>
      <c r="R106" s="14" t="s">
        <v>34</v>
      </c>
      <c r="S106" s="75">
        <v>45419</v>
      </c>
      <c r="T106" s="56">
        <v>45408456</v>
      </c>
      <c r="U106" s="56">
        <v>7568076</v>
      </c>
      <c r="V106" s="15">
        <v>6</v>
      </c>
      <c r="W106" s="28" t="s">
        <v>365</v>
      </c>
      <c r="X106" s="14" t="s">
        <v>34</v>
      </c>
      <c r="Y106" s="111" t="s">
        <v>77</v>
      </c>
      <c r="Z106" s="68">
        <v>45657</v>
      </c>
    </row>
    <row r="107" spans="1:26" x14ac:dyDescent="0.3">
      <c r="A107" s="14" t="s">
        <v>26</v>
      </c>
      <c r="B107" s="14" t="s">
        <v>494</v>
      </c>
      <c r="C107" s="40" t="s">
        <v>495</v>
      </c>
      <c r="D107" s="28"/>
      <c r="E107" s="28"/>
      <c r="F107" s="73" t="s">
        <v>41</v>
      </c>
      <c r="G107" s="74">
        <v>72202130</v>
      </c>
      <c r="H107" s="14">
        <v>3136983400</v>
      </c>
      <c r="I107" s="82">
        <v>8</v>
      </c>
      <c r="J107" s="17">
        <v>27252</v>
      </c>
      <c r="K107" s="82">
        <f t="shared" ca="1" si="8"/>
        <v>51.994520547945207</v>
      </c>
      <c r="L107" s="15" t="s">
        <v>30</v>
      </c>
      <c r="M107" s="15" t="s">
        <v>31</v>
      </c>
      <c r="N107" s="13" t="s">
        <v>496</v>
      </c>
      <c r="O107" s="13" t="s">
        <v>497</v>
      </c>
      <c r="P107" s="15">
        <v>2</v>
      </c>
      <c r="Q107" s="14" t="s">
        <v>498</v>
      </c>
      <c r="R107" s="14" t="s">
        <v>34</v>
      </c>
      <c r="S107" s="75">
        <v>45418</v>
      </c>
      <c r="T107" s="56">
        <v>45408456</v>
      </c>
      <c r="U107" s="56">
        <v>7568076</v>
      </c>
      <c r="V107" s="15">
        <v>6</v>
      </c>
      <c r="W107" s="28" t="s">
        <v>173</v>
      </c>
      <c r="X107" s="14" t="s">
        <v>34</v>
      </c>
      <c r="Y107" s="111" t="s">
        <v>77</v>
      </c>
      <c r="Z107" s="68">
        <v>45657</v>
      </c>
    </row>
    <row r="108" spans="1:26" x14ac:dyDescent="0.3">
      <c r="A108" s="14" t="s">
        <v>26</v>
      </c>
      <c r="B108" s="14" t="s">
        <v>499</v>
      </c>
      <c r="C108" s="14" t="s">
        <v>500</v>
      </c>
      <c r="D108" s="28"/>
      <c r="E108" s="28"/>
      <c r="F108" s="73" t="s">
        <v>41</v>
      </c>
      <c r="G108" s="74">
        <v>1057488796</v>
      </c>
      <c r="H108" s="14">
        <v>3105044621</v>
      </c>
      <c r="I108" s="82">
        <v>12</v>
      </c>
      <c r="J108" s="17">
        <v>33221</v>
      </c>
      <c r="K108" s="82">
        <f t="shared" ca="1" si="8"/>
        <v>35.641095890410959</v>
      </c>
      <c r="L108" s="15" t="s">
        <v>42</v>
      </c>
      <c r="M108" s="15" t="s">
        <v>31</v>
      </c>
      <c r="N108" s="13" t="s">
        <v>501</v>
      </c>
      <c r="O108" s="13">
        <v>3137022155</v>
      </c>
      <c r="P108" s="15">
        <v>0</v>
      </c>
      <c r="Q108" s="14" t="s">
        <v>502</v>
      </c>
      <c r="R108" s="14" t="s">
        <v>34</v>
      </c>
      <c r="S108" s="75">
        <v>45415</v>
      </c>
      <c r="T108" s="56">
        <v>45408456</v>
      </c>
      <c r="U108" s="56">
        <v>7568076</v>
      </c>
      <c r="V108" s="15">
        <v>6</v>
      </c>
      <c r="W108" s="28" t="s">
        <v>76</v>
      </c>
      <c r="X108" s="14" t="s">
        <v>34</v>
      </c>
      <c r="Y108" s="111" t="s">
        <v>77</v>
      </c>
      <c r="Z108" s="68">
        <v>45657</v>
      </c>
    </row>
    <row r="109" spans="1:26" x14ac:dyDescent="0.3">
      <c r="A109" s="14" t="s">
        <v>26</v>
      </c>
      <c r="B109" s="14" t="s">
        <v>503</v>
      </c>
      <c r="C109" s="14" t="s">
        <v>504</v>
      </c>
      <c r="D109" s="28"/>
      <c r="E109" s="28"/>
      <c r="F109" s="73" t="s">
        <v>41</v>
      </c>
      <c r="G109" s="74">
        <v>1007104177</v>
      </c>
      <c r="H109" s="14">
        <v>3123534426</v>
      </c>
      <c r="I109" s="82">
        <v>6</v>
      </c>
      <c r="J109" s="17">
        <v>36680</v>
      </c>
      <c r="K109" s="82">
        <f t="shared" ca="1" si="8"/>
        <v>26.164383561643834</v>
      </c>
      <c r="L109" s="15" t="s">
        <v>42</v>
      </c>
      <c r="M109" s="15" t="s">
        <v>31</v>
      </c>
      <c r="N109" s="13"/>
      <c r="O109" s="13"/>
      <c r="P109" s="15"/>
      <c r="Q109" s="63" t="s">
        <v>505</v>
      </c>
      <c r="R109" s="14" t="s">
        <v>34</v>
      </c>
      <c r="S109" s="75">
        <v>45611</v>
      </c>
      <c r="T109" s="56">
        <v>4759706</v>
      </c>
      <c r="U109" s="56">
        <v>4079825</v>
      </c>
      <c r="V109" s="15">
        <v>1.5</v>
      </c>
      <c r="W109" s="28" t="s">
        <v>173</v>
      </c>
      <c r="X109" s="14" t="s">
        <v>34</v>
      </c>
      <c r="Y109" s="111" t="s">
        <v>110</v>
      </c>
      <c r="Z109" s="68">
        <v>45655</v>
      </c>
    </row>
    <row r="110" spans="1:26" x14ac:dyDescent="0.3">
      <c r="A110" s="14" t="s">
        <v>26</v>
      </c>
      <c r="B110" s="14" t="s">
        <v>506</v>
      </c>
      <c r="C110" s="40" t="s">
        <v>507</v>
      </c>
      <c r="D110" s="28"/>
      <c r="E110" s="28"/>
      <c r="F110" s="73" t="s">
        <v>29</v>
      </c>
      <c r="G110" s="74">
        <v>43105663</v>
      </c>
      <c r="H110" s="14">
        <v>3206628538</v>
      </c>
      <c r="I110" s="82">
        <v>8</v>
      </c>
      <c r="J110" s="17">
        <v>28718</v>
      </c>
      <c r="K110" s="82">
        <f t="shared" ca="1" si="8"/>
        <v>47.978082191780821</v>
      </c>
      <c r="L110" s="15" t="s">
        <v>30</v>
      </c>
      <c r="M110" s="15" t="s">
        <v>31</v>
      </c>
      <c r="N110" s="13" t="s">
        <v>508</v>
      </c>
      <c r="O110" s="13">
        <v>3017394218</v>
      </c>
      <c r="P110" s="15">
        <v>2</v>
      </c>
      <c r="Q110" s="14" t="s">
        <v>509</v>
      </c>
      <c r="R110" s="14" t="s">
        <v>34</v>
      </c>
      <c r="S110" s="75">
        <v>45419</v>
      </c>
      <c r="T110" s="56">
        <v>45408456</v>
      </c>
      <c r="U110" s="56">
        <v>7568076</v>
      </c>
      <c r="V110" s="15">
        <v>6</v>
      </c>
      <c r="W110" s="28"/>
      <c r="X110" s="14" t="s">
        <v>34</v>
      </c>
      <c r="Y110" s="111" t="s">
        <v>77</v>
      </c>
      <c r="Z110" s="68">
        <v>45657</v>
      </c>
    </row>
    <row r="111" spans="1:26" x14ac:dyDescent="0.3">
      <c r="A111" s="14" t="s">
        <v>26</v>
      </c>
      <c r="B111" s="14" t="s">
        <v>510</v>
      </c>
      <c r="C111" s="40" t="s">
        <v>511</v>
      </c>
      <c r="D111" s="28"/>
      <c r="E111" s="28"/>
      <c r="F111" s="73" t="s">
        <v>29</v>
      </c>
      <c r="G111" s="74">
        <v>1128430151</v>
      </c>
      <c r="H111" s="14">
        <v>3106621052</v>
      </c>
      <c r="I111" s="82">
        <v>8</v>
      </c>
      <c r="J111" s="17">
        <v>32748</v>
      </c>
      <c r="K111" s="82">
        <f t="shared" ca="1" si="8"/>
        <v>36.936986301369863</v>
      </c>
      <c r="L111" s="15" t="s">
        <v>412</v>
      </c>
      <c r="M111" s="15" t="s">
        <v>31</v>
      </c>
      <c r="N111" s="13"/>
      <c r="O111" s="13"/>
      <c r="P111" s="15"/>
      <c r="Q111" s="63" t="s">
        <v>512</v>
      </c>
      <c r="R111" s="14" t="s">
        <v>34</v>
      </c>
      <c r="S111" s="75">
        <v>45616</v>
      </c>
      <c r="T111" s="56">
        <v>1397500</v>
      </c>
      <c r="U111" s="56">
        <v>975000</v>
      </c>
      <c r="V111" s="15">
        <v>1.5</v>
      </c>
      <c r="W111" s="28" t="s">
        <v>513</v>
      </c>
      <c r="X111" s="14" t="s">
        <v>514</v>
      </c>
      <c r="Y111" s="111" t="s">
        <v>48</v>
      </c>
      <c r="Z111" s="68">
        <v>45657</v>
      </c>
    </row>
    <row r="112" spans="1:26" x14ac:dyDescent="0.3">
      <c r="A112" s="14" t="s">
        <v>26</v>
      </c>
      <c r="B112" s="14" t="s">
        <v>515</v>
      </c>
      <c r="C112" s="40" t="s">
        <v>516</v>
      </c>
      <c r="D112" s="28"/>
      <c r="E112" s="28"/>
      <c r="F112" s="73" t="s">
        <v>29</v>
      </c>
      <c r="G112" s="74" t="s">
        <v>517</v>
      </c>
      <c r="H112" s="14">
        <v>3175735007</v>
      </c>
      <c r="I112" s="82">
        <v>8</v>
      </c>
      <c r="J112" s="17">
        <v>27270</v>
      </c>
      <c r="K112" s="82">
        <v>50.334246575342469</v>
      </c>
      <c r="L112" s="15" t="s">
        <v>30</v>
      </c>
      <c r="M112" s="15" t="s">
        <v>31</v>
      </c>
      <c r="N112" s="13" t="s">
        <v>518</v>
      </c>
      <c r="O112" s="13">
        <v>3105388672</v>
      </c>
      <c r="P112" s="15">
        <v>1</v>
      </c>
      <c r="Q112" s="63" t="s">
        <v>519</v>
      </c>
      <c r="R112" s="14" t="s">
        <v>34</v>
      </c>
      <c r="S112" s="75">
        <v>45625</v>
      </c>
      <c r="T112" s="56">
        <v>9329399</v>
      </c>
      <c r="U112" s="56">
        <v>7568076</v>
      </c>
      <c r="V112" s="15">
        <v>1</v>
      </c>
      <c r="W112" s="28" t="s">
        <v>194</v>
      </c>
      <c r="X112" s="14" t="s">
        <v>34</v>
      </c>
      <c r="Y112" s="111" t="s">
        <v>77</v>
      </c>
      <c r="Z112" s="68">
        <v>45657</v>
      </c>
    </row>
    <row r="113" spans="1:26" x14ac:dyDescent="0.3">
      <c r="A113" s="14" t="s">
        <v>26</v>
      </c>
      <c r="B113" s="14" t="s">
        <v>520</v>
      </c>
      <c r="C113" s="14" t="s">
        <v>521</v>
      </c>
      <c r="D113" s="28"/>
      <c r="E113" s="28"/>
      <c r="F113" s="73" t="s">
        <v>41</v>
      </c>
      <c r="G113" s="74">
        <v>1038405033</v>
      </c>
      <c r="H113" s="14">
        <v>3192339003</v>
      </c>
      <c r="I113" s="82">
        <v>2</v>
      </c>
      <c r="J113" s="17">
        <v>31822</v>
      </c>
      <c r="K113" s="82">
        <f t="shared" ca="1" si="8"/>
        <v>39.473972602739728</v>
      </c>
      <c r="L113" s="15" t="s">
        <v>42</v>
      </c>
      <c r="M113" s="15" t="s">
        <v>31</v>
      </c>
      <c r="N113" s="13" t="s">
        <v>522</v>
      </c>
      <c r="O113" s="13" t="s">
        <v>523</v>
      </c>
      <c r="P113" s="15">
        <v>0</v>
      </c>
      <c r="Q113" s="14" t="s">
        <v>524</v>
      </c>
      <c r="R113" s="14" t="s">
        <v>34</v>
      </c>
      <c r="S113" s="75">
        <v>45418</v>
      </c>
      <c r="T113" s="56">
        <v>39341172</v>
      </c>
      <c r="U113" s="56">
        <v>6556862</v>
      </c>
      <c r="V113" s="15">
        <v>6</v>
      </c>
      <c r="W113" s="28" t="s">
        <v>365</v>
      </c>
      <c r="X113" s="14" t="s">
        <v>34</v>
      </c>
      <c r="Y113" s="111" t="s">
        <v>77</v>
      </c>
      <c r="Z113" s="68">
        <v>45657</v>
      </c>
    </row>
    <row r="114" spans="1:26" x14ac:dyDescent="0.3">
      <c r="A114" s="14" t="s">
        <v>26</v>
      </c>
      <c r="B114" s="14" t="s">
        <v>525</v>
      </c>
      <c r="C114" s="40" t="s">
        <v>526</v>
      </c>
      <c r="D114" s="28"/>
      <c r="E114" s="28"/>
      <c r="F114" s="73" t="s">
        <v>41</v>
      </c>
      <c r="G114" s="74">
        <v>70384854</v>
      </c>
      <c r="H114" s="14">
        <v>3105153887</v>
      </c>
      <c r="I114" s="82">
        <v>1</v>
      </c>
      <c r="J114" s="17">
        <v>27786</v>
      </c>
      <c r="K114" s="82">
        <f t="shared" ca="1" si="8"/>
        <v>50.531506849315072</v>
      </c>
      <c r="L114" s="15" t="s">
        <v>412</v>
      </c>
      <c r="M114" s="15" t="s">
        <v>31</v>
      </c>
      <c r="N114" s="13" t="s">
        <v>527</v>
      </c>
      <c r="O114" s="13" t="s">
        <v>528</v>
      </c>
      <c r="P114" s="15">
        <v>2</v>
      </c>
      <c r="Q114" s="14" t="s">
        <v>529</v>
      </c>
      <c r="R114" s="14" t="s">
        <v>34</v>
      </c>
      <c r="S114" s="75">
        <v>45419</v>
      </c>
      <c r="T114" s="56">
        <v>45408456</v>
      </c>
      <c r="U114" s="56">
        <v>7568076</v>
      </c>
      <c r="V114" s="15">
        <v>6</v>
      </c>
      <c r="W114" s="28" t="s">
        <v>194</v>
      </c>
      <c r="X114" s="14" t="s">
        <v>34</v>
      </c>
      <c r="Y114" s="111" t="s">
        <v>77</v>
      </c>
      <c r="Z114" s="68">
        <v>45657</v>
      </c>
    </row>
    <row r="115" spans="1:26" x14ac:dyDescent="0.3">
      <c r="A115" s="14" t="s">
        <v>26</v>
      </c>
      <c r="B115" s="14" t="s">
        <v>530</v>
      </c>
      <c r="C115" t="s">
        <v>531</v>
      </c>
      <c r="D115" s="28"/>
      <c r="E115" s="28"/>
      <c r="F115" s="73" t="s">
        <v>41</v>
      </c>
      <c r="G115" s="74">
        <v>1037605318</v>
      </c>
      <c r="H115" s="14">
        <v>3224985542</v>
      </c>
      <c r="I115" s="82">
        <v>6</v>
      </c>
      <c r="J115" s="17">
        <v>33054</v>
      </c>
      <c r="K115" s="82">
        <f t="shared" ca="1" si="8"/>
        <v>36.098630136986301</v>
      </c>
      <c r="L115" s="15" t="s">
        <v>30</v>
      </c>
      <c r="M115" s="15" t="s">
        <v>31</v>
      </c>
      <c r="N115" s="13"/>
      <c r="O115" s="13"/>
      <c r="P115" s="15"/>
      <c r="Q115" s="65" t="s">
        <v>532</v>
      </c>
      <c r="R115" s="14" t="s">
        <v>34</v>
      </c>
      <c r="S115" s="75">
        <v>45635</v>
      </c>
      <c r="T115" s="56">
        <v>2855878</v>
      </c>
      <c r="U115" s="56">
        <v>3059869</v>
      </c>
      <c r="V115" s="15">
        <v>1</v>
      </c>
      <c r="W115" s="28" t="s">
        <v>533</v>
      </c>
      <c r="X115" s="14" t="s">
        <v>34</v>
      </c>
      <c r="Y115" s="111" t="s">
        <v>170</v>
      </c>
      <c r="Z115" s="68">
        <v>45657</v>
      </c>
    </row>
    <row r="116" spans="1:26" x14ac:dyDescent="0.3">
      <c r="A116" s="14" t="s">
        <v>26</v>
      </c>
      <c r="B116" s="14" t="s">
        <v>534</v>
      </c>
      <c r="C116" s="28" t="s">
        <v>535</v>
      </c>
      <c r="D116" s="28" t="s">
        <v>536</v>
      </c>
      <c r="E116" s="28"/>
      <c r="F116" s="15" t="s">
        <v>29</v>
      </c>
      <c r="G116" s="16" t="s">
        <v>537</v>
      </c>
      <c r="H116" s="14">
        <v>3053554120</v>
      </c>
      <c r="I116" s="38">
        <f t="shared" ref="I116:I124" si="9">MONTH(J116)</f>
        <v>8</v>
      </c>
      <c r="J116" s="44">
        <v>24686</v>
      </c>
      <c r="K116" s="82">
        <f t="shared" ref="K116:K142" ca="1" si="10">(TODAY()-J116)/365</f>
        <v>59.024657534246572</v>
      </c>
      <c r="L116" s="15" t="s">
        <v>42</v>
      </c>
      <c r="M116" s="38" t="s">
        <v>31</v>
      </c>
      <c r="N116" s="47" t="s">
        <v>538</v>
      </c>
      <c r="O116" s="48">
        <v>5096161</v>
      </c>
      <c r="P116" s="15">
        <v>0</v>
      </c>
      <c r="Q116" s="63" t="s">
        <v>539</v>
      </c>
      <c r="R116" s="14" t="s">
        <v>534</v>
      </c>
      <c r="S116" s="75">
        <v>39996</v>
      </c>
      <c r="T116" s="98" t="s">
        <v>540</v>
      </c>
      <c r="U116" s="79" t="s">
        <v>541</v>
      </c>
      <c r="V116" s="21" t="s">
        <v>542</v>
      </c>
      <c r="W116" s="27" t="s">
        <v>543</v>
      </c>
      <c r="X116" s="27" t="s">
        <v>544</v>
      </c>
      <c r="Y116" s="111" t="s">
        <v>545</v>
      </c>
      <c r="Z116" s="34"/>
    </row>
    <row r="117" spans="1:26" x14ac:dyDescent="0.3">
      <c r="A117" s="14" t="s">
        <v>26</v>
      </c>
      <c r="B117" s="14" t="s">
        <v>534</v>
      </c>
      <c r="C117" s="28" t="s">
        <v>546</v>
      </c>
      <c r="D117" s="28" t="s">
        <v>547</v>
      </c>
      <c r="E117" s="28"/>
      <c r="F117" s="15" t="s">
        <v>29</v>
      </c>
      <c r="G117" s="16" t="s">
        <v>548</v>
      </c>
      <c r="H117" s="14">
        <v>3002690753</v>
      </c>
      <c r="I117" s="38">
        <f t="shared" si="9"/>
        <v>9</v>
      </c>
      <c r="J117" s="44">
        <v>23277</v>
      </c>
      <c r="K117" s="82">
        <f t="shared" ca="1" si="10"/>
        <v>62.884931506849313</v>
      </c>
      <c r="L117" s="15" t="s">
        <v>42</v>
      </c>
      <c r="M117" s="38" t="s">
        <v>31</v>
      </c>
      <c r="N117" s="47" t="s">
        <v>549</v>
      </c>
      <c r="O117" s="48">
        <v>3148648647</v>
      </c>
      <c r="P117" s="15">
        <v>0</v>
      </c>
      <c r="Q117" s="63" t="s">
        <v>550</v>
      </c>
      <c r="R117" s="14" t="s">
        <v>534</v>
      </c>
      <c r="S117" s="75">
        <v>42682</v>
      </c>
      <c r="T117" s="98">
        <v>8617952</v>
      </c>
      <c r="U117" s="79" t="s">
        <v>541</v>
      </c>
      <c r="V117" s="21" t="s">
        <v>542</v>
      </c>
      <c r="W117" s="28" t="s">
        <v>173</v>
      </c>
      <c r="X117" s="28" t="s">
        <v>551</v>
      </c>
      <c r="Y117" s="111" t="s">
        <v>77</v>
      </c>
      <c r="Z117" s="34"/>
    </row>
    <row r="118" spans="1:26" x14ac:dyDescent="0.3">
      <c r="A118" s="14" t="s">
        <v>26</v>
      </c>
      <c r="B118" s="14" t="s">
        <v>534</v>
      </c>
      <c r="C118" s="28" t="s">
        <v>552</v>
      </c>
      <c r="D118" s="28" t="s">
        <v>553</v>
      </c>
      <c r="E118" s="28"/>
      <c r="F118" s="15" t="s">
        <v>41</v>
      </c>
      <c r="G118" s="16" t="s">
        <v>554</v>
      </c>
      <c r="H118" s="14">
        <v>3154378855</v>
      </c>
      <c r="I118" s="38">
        <f t="shared" si="9"/>
        <v>9</v>
      </c>
      <c r="J118" s="44">
        <v>28398</v>
      </c>
      <c r="K118" s="82">
        <f t="shared" ca="1" si="10"/>
        <v>48.854794520547948</v>
      </c>
      <c r="L118" s="15" t="s">
        <v>42</v>
      </c>
      <c r="M118" s="38" t="s">
        <v>31</v>
      </c>
      <c r="N118" s="49" t="s">
        <v>555</v>
      </c>
      <c r="O118" s="53">
        <v>3007825816</v>
      </c>
      <c r="P118" s="15">
        <v>2</v>
      </c>
      <c r="Q118" s="63" t="s">
        <v>556</v>
      </c>
      <c r="R118" s="14" t="s">
        <v>534</v>
      </c>
      <c r="S118" s="75">
        <v>42810</v>
      </c>
      <c r="T118" s="98" t="s">
        <v>557</v>
      </c>
      <c r="U118" s="79" t="s">
        <v>541</v>
      </c>
      <c r="V118" s="21" t="s">
        <v>542</v>
      </c>
      <c r="W118" s="28" t="s">
        <v>558</v>
      </c>
      <c r="X118" s="28" t="s">
        <v>559</v>
      </c>
      <c r="Y118" s="111" t="s">
        <v>38</v>
      </c>
      <c r="Z118" s="34"/>
    </row>
    <row r="119" spans="1:26" x14ac:dyDescent="0.3">
      <c r="A119" s="14" t="s">
        <v>26</v>
      </c>
      <c r="B119" s="14" t="s">
        <v>534</v>
      </c>
      <c r="C119" s="28" t="s">
        <v>560</v>
      </c>
      <c r="D119" s="28"/>
      <c r="E119" s="28"/>
      <c r="F119" s="15" t="s">
        <v>41</v>
      </c>
      <c r="G119" s="16" t="s">
        <v>561</v>
      </c>
      <c r="H119" s="14">
        <v>3108921886</v>
      </c>
      <c r="I119" s="38">
        <f t="shared" si="9"/>
        <v>7</v>
      </c>
      <c r="J119" s="44">
        <v>29797</v>
      </c>
      <c r="K119" s="82">
        <f t="shared" ca="1" si="10"/>
        <v>45.021917808219179</v>
      </c>
      <c r="L119" s="15" t="s">
        <v>60</v>
      </c>
      <c r="M119" s="38" t="s">
        <v>31</v>
      </c>
      <c r="N119" s="47" t="s">
        <v>562</v>
      </c>
      <c r="O119" s="54">
        <v>3105455888</v>
      </c>
      <c r="P119" s="15">
        <v>0</v>
      </c>
      <c r="Q119" s="63" t="s">
        <v>563</v>
      </c>
      <c r="R119" s="14" t="s">
        <v>534</v>
      </c>
      <c r="S119" s="75">
        <v>44228</v>
      </c>
      <c r="T119" s="98" t="s">
        <v>557</v>
      </c>
      <c r="U119" s="79" t="s">
        <v>541</v>
      </c>
      <c r="V119" s="21" t="s">
        <v>542</v>
      </c>
      <c r="W119" s="28" t="s">
        <v>173</v>
      </c>
      <c r="X119" s="28" t="s">
        <v>564</v>
      </c>
      <c r="Y119" s="111" t="s">
        <v>77</v>
      </c>
      <c r="Z119" s="34"/>
    </row>
    <row r="120" spans="1:26" x14ac:dyDescent="0.3">
      <c r="A120" s="14" t="s">
        <v>26</v>
      </c>
      <c r="B120" s="14" t="s">
        <v>534</v>
      </c>
      <c r="C120" s="76" t="s">
        <v>565</v>
      </c>
      <c r="D120" s="76" t="s">
        <v>566</v>
      </c>
      <c r="E120" s="76" t="s">
        <v>567</v>
      </c>
      <c r="F120" s="15" t="s">
        <v>29</v>
      </c>
      <c r="G120" s="16" t="s">
        <v>568</v>
      </c>
      <c r="H120" s="14">
        <v>3103977773</v>
      </c>
      <c r="I120" s="38">
        <f t="shared" si="9"/>
        <v>8</v>
      </c>
      <c r="J120" s="44">
        <v>30184</v>
      </c>
      <c r="K120" s="82">
        <f t="shared" ca="1" si="10"/>
        <v>43.961643835616435</v>
      </c>
      <c r="L120" s="15" t="s">
        <v>42</v>
      </c>
      <c r="M120" s="15" t="s">
        <v>31</v>
      </c>
      <c r="N120" s="24" t="s">
        <v>569</v>
      </c>
      <c r="O120" s="50">
        <v>3176479206</v>
      </c>
      <c r="P120" s="15">
        <v>1</v>
      </c>
      <c r="Q120" s="64" t="s">
        <v>570</v>
      </c>
      <c r="R120" s="14" t="s">
        <v>534</v>
      </c>
      <c r="S120" s="75">
        <v>44363</v>
      </c>
      <c r="T120" s="98" t="s">
        <v>557</v>
      </c>
      <c r="U120" s="79" t="s">
        <v>541</v>
      </c>
      <c r="V120" s="21" t="s">
        <v>542</v>
      </c>
      <c r="W120" s="28" t="s">
        <v>246</v>
      </c>
      <c r="X120" s="28" t="s">
        <v>571</v>
      </c>
      <c r="Y120" s="111" t="s">
        <v>247</v>
      </c>
      <c r="Z120" s="34"/>
    </row>
    <row r="121" spans="1:26" x14ac:dyDescent="0.3">
      <c r="A121" s="14" t="s">
        <v>26</v>
      </c>
      <c r="B121" s="14" t="s">
        <v>534</v>
      </c>
      <c r="C121" s="28" t="s">
        <v>572</v>
      </c>
      <c r="D121" s="28" t="s">
        <v>573</v>
      </c>
      <c r="E121" s="28"/>
      <c r="F121" s="15" t="s">
        <v>29</v>
      </c>
      <c r="G121" s="16" t="s">
        <v>574</v>
      </c>
      <c r="H121" s="14">
        <v>3107481146</v>
      </c>
      <c r="I121" s="38">
        <f t="shared" si="9"/>
        <v>7</v>
      </c>
      <c r="J121" s="44">
        <v>32347</v>
      </c>
      <c r="K121" s="82">
        <f t="shared" ca="1" si="10"/>
        <v>38.035616438356165</v>
      </c>
      <c r="L121" s="15" t="s">
        <v>42</v>
      </c>
      <c r="M121" s="38" t="s">
        <v>31</v>
      </c>
      <c r="N121" s="49" t="s">
        <v>575</v>
      </c>
      <c r="O121" s="50">
        <v>3003142646</v>
      </c>
      <c r="P121" s="15">
        <v>0</v>
      </c>
      <c r="Q121" s="63" t="s">
        <v>576</v>
      </c>
      <c r="R121" s="14" t="s">
        <v>534</v>
      </c>
      <c r="S121" s="75">
        <v>44488</v>
      </c>
      <c r="T121" s="98" t="s">
        <v>557</v>
      </c>
      <c r="U121" s="79" t="s">
        <v>541</v>
      </c>
      <c r="V121" s="21" t="s">
        <v>542</v>
      </c>
      <c r="W121" s="28" t="s">
        <v>173</v>
      </c>
      <c r="X121" s="28" t="s">
        <v>577</v>
      </c>
      <c r="Y121" s="111" t="s">
        <v>110</v>
      </c>
      <c r="Z121" s="34"/>
    </row>
    <row r="122" spans="1:26" x14ac:dyDescent="0.3">
      <c r="A122" s="14" t="s">
        <v>26</v>
      </c>
      <c r="B122" s="14" t="s">
        <v>534</v>
      </c>
      <c r="C122" s="28" t="s">
        <v>578</v>
      </c>
      <c r="D122" s="28" t="s">
        <v>566</v>
      </c>
      <c r="E122" s="28" t="s">
        <v>567</v>
      </c>
      <c r="F122" s="15" t="s">
        <v>41</v>
      </c>
      <c r="G122" s="16" t="s">
        <v>579</v>
      </c>
      <c r="H122" s="14">
        <v>3007695591</v>
      </c>
      <c r="I122" s="38">
        <f t="shared" si="9"/>
        <v>6</v>
      </c>
      <c r="J122" s="44">
        <v>25379</v>
      </c>
      <c r="K122" s="82">
        <f t="shared" ca="1" si="10"/>
        <v>57.126027397260273</v>
      </c>
      <c r="L122" s="15" t="s">
        <v>42</v>
      </c>
      <c r="M122" s="38" t="s">
        <v>31</v>
      </c>
      <c r="N122" s="47" t="s">
        <v>580</v>
      </c>
      <c r="O122" s="54">
        <v>3148959204</v>
      </c>
      <c r="P122" s="15">
        <v>2</v>
      </c>
      <c r="Q122" s="63" t="s">
        <v>581</v>
      </c>
      <c r="R122" s="14" t="s">
        <v>534</v>
      </c>
      <c r="S122" s="75">
        <v>44574</v>
      </c>
      <c r="T122" s="98" t="s">
        <v>582</v>
      </c>
      <c r="U122" s="79" t="s">
        <v>541</v>
      </c>
      <c r="V122" s="21" t="s">
        <v>542</v>
      </c>
      <c r="W122" s="28" t="s">
        <v>250</v>
      </c>
      <c r="X122" s="28" t="s">
        <v>583</v>
      </c>
      <c r="Y122" s="111" t="s">
        <v>256</v>
      </c>
      <c r="Z122" s="34"/>
    </row>
    <row r="123" spans="1:26" x14ac:dyDescent="0.3">
      <c r="A123" s="14" t="s">
        <v>26</v>
      </c>
      <c r="B123" s="14" t="s">
        <v>534</v>
      </c>
      <c r="C123" s="28" t="s">
        <v>584</v>
      </c>
      <c r="D123" s="28" t="s">
        <v>547</v>
      </c>
      <c r="E123" s="28" t="s">
        <v>567</v>
      </c>
      <c r="F123" s="73" t="s">
        <v>41</v>
      </c>
      <c r="G123" s="74">
        <v>71316254</v>
      </c>
      <c r="H123" s="14">
        <v>3218013934</v>
      </c>
      <c r="I123" s="38">
        <f t="shared" si="9"/>
        <v>10</v>
      </c>
      <c r="J123" s="17">
        <v>29495</v>
      </c>
      <c r="K123" s="82">
        <f t="shared" ca="1" si="10"/>
        <v>45.849315068493148</v>
      </c>
      <c r="L123" s="15" t="s">
        <v>42</v>
      </c>
      <c r="M123" s="38" t="s">
        <v>31</v>
      </c>
      <c r="N123" s="13" t="s">
        <v>585</v>
      </c>
      <c r="O123" s="13">
        <v>2176042</v>
      </c>
      <c r="P123" s="15">
        <v>1</v>
      </c>
      <c r="Q123" s="14" t="s">
        <v>586</v>
      </c>
      <c r="R123" s="14" t="s">
        <v>534</v>
      </c>
      <c r="S123" s="75">
        <v>44783</v>
      </c>
      <c r="T123" s="98" t="s">
        <v>587</v>
      </c>
      <c r="U123" s="79" t="s">
        <v>541</v>
      </c>
      <c r="V123" s="21" t="s">
        <v>542</v>
      </c>
      <c r="W123" s="28" t="s">
        <v>246</v>
      </c>
      <c r="X123" s="28" t="s">
        <v>588</v>
      </c>
      <c r="Y123" s="111" t="s">
        <v>247</v>
      </c>
      <c r="Z123" s="34"/>
    </row>
    <row r="124" spans="1:26" x14ac:dyDescent="0.3">
      <c r="A124" s="14" t="s">
        <v>26</v>
      </c>
      <c r="B124" s="14" t="s">
        <v>534</v>
      </c>
      <c r="C124" s="28" t="s">
        <v>589</v>
      </c>
      <c r="D124" s="28"/>
      <c r="E124" s="28"/>
      <c r="F124" s="73" t="s">
        <v>41</v>
      </c>
      <c r="G124" s="74">
        <v>98524441</v>
      </c>
      <c r="H124" s="14">
        <v>3212974489</v>
      </c>
      <c r="I124" s="38">
        <f t="shared" si="9"/>
        <v>8</v>
      </c>
      <c r="J124" s="17">
        <v>25054</v>
      </c>
      <c r="K124" s="82">
        <f t="shared" ca="1" si="10"/>
        <v>58.016438356164386</v>
      </c>
      <c r="L124" s="15" t="s">
        <v>60</v>
      </c>
      <c r="M124" s="38" t="s">
        <v>31</v>
      </c>
      <c r="N124" s="13" t="s">
        <v>590</v>
      </c>
      <c r="O124" s="13">
        <v>3013797119</v>
      </c>
      <c r="P124" s="15">
        <v>2</v>
      </c>
      <c r="Q124" s="14" t="s">
        <v>591</v>
      </c>
      <c r="R124" s="14" t="s">
        <v>534</v>
      </c>
      <c r="S124" s="80">
        <v>44784</v>
      </c>
      <c r="T124" s="98" t="s">
        <v>557</v>
      </c>
      <c r="U124" s="79" t="s">
        <v>541</v>
      </c>
      <c r="V124" s="21" t="s">
        <v>542</v>
      </c>
      <c r="W124" s="28" t="s">
        <v>592</v>
      </c>
      <c r="X124" s="28" t="s">
        <v>593</v>
      </c>
      <c r="Y124" s="111" t="s">
        <v>38</v>
      </c>
      <c r="Z124" s="34"/>
    </row>
    <row r="125" spans="1:26" x14ac:dyDescent="0.3">
      <c r="A125" s="14" t="s">
        <v>26</v>
      </c>
      <c r="B125" s="14" t="s">
        <v>534</v>
      </c>
      <c r="C125" s="76" t="s">
        <v>594</v>
      </c>
      <c r="D125" s="76"/>
      <c r="E125" s="76"/>
      <c r="F125" s="73" t="s">
        <v>29</v>
      </c>
      <c r="G125" s="74">
        <v>1017167619</v>
      </c>
      <c r="H125" s="14">
        <v>3108568785</v>
      </c>
      <c r="I125" s="38">
        <v>1</v>
      </c>
      <c r="J125" s="17">
        <v>32516</v>
      </c>
      <c r="K125" s="82">
        <f t="shared" ca="1" si="10"/>
        <v>37.57260273972603</v>
      </c>
      <c r="L125" s="15" t="s">
        <v>42</v>
      </c>
      <c r="M125" s="15" t="s">
        <v>31</v>
      </c>
      <c r="N125" s="24"/>
      <c r="O125" s="14"/>
      <c r="P125" s="15"/>
      <c r="Q125" s="63" t="s">
        <v>595</v>
      </c>
      <c r="R125" s="14" t="s">
        <v>534</v>
      </c>
      <c r="S125" s="75">
        <v>45554</v>
      </c>
      <c r="T125" s="98" t="s">
        <v>557</v>
      </c>
      <c r="U125" s="79" t="s">
        <v>541</v>
      </c>
      <c r="V125" s="21" t="s">
        <v>542</v>
      </c>
      <c r="W125" s="27" t="s">
        <v>596</v>
      </c>
      <c r="X125" s="27" t="s">
        <v>597</v>
      </c>
      <c r="Y125" s="111" t="s">
        <v>170</v>
      </c>
      <c r="Z125" s="34"/>
    </row>
    <row r="126" spans="1:26" x14ac:dyDescent="0.3">
      <c r="A126" s="14" t="s">
        <v>26</v>
      </c>
      <c r="B126" s="14" t="s">
        <v>534</v>
      </c>
      <c r="C126" s="28" t="s">
        <v>598</v>
      </c>
      <c r="D126" s="28" t="s">
        <v>599</v>
      </c>
      <c r="E126" s="28" t="s">
        <v>600</v>
      </c>
      <c r="F126" s="73" t="s">
        <v>41</v>
      </c>
      <c r="G126" s="74">
        <v>1037615701</v>
      </c>
      <c r="H126" s="14">
        <v>3108953421</v>
      </c>
      <c r="I126" s="38">
        <f t="shared" ref="I126:I159" si="11">MONTH(J126)</f>
        <v>9</v>
      </c>
      <c r="J126" s="17">
        <v>33494</v>
      </c>
      <c r="K126" s="82">
        <f t="shared" ca="1" si="10"/>
        <v>34.893150684931506</v>
      </c>
      <c r="L126" s="15" t="s">
        <v>42</v>
      </c>
      <c r="M126" s="38" t="s">
        <v>31</v>
      </c>
      <c r="N126" s="13" t="s">
        <v>601</v>
      </c>
      <c r="O126" s="13">
        <v>5582140</v>
      </c>
      <c r="P126" s="15">
        <v>0</v>
      </c>
      <c r="Q126" s="14" t="s">
        <v>602</v>
      </c>
      <c r="R126" s="14" t="s">
        <v>534</v>
      </c>
      <c r="S126" s="75">
        <v>44837</v>
      </c>
      <c r="T126" s="98" t="s">
        <v>557</v>
      </c>
      <c r="U126" s="79" t="s">
        <v>541</v>
      </c>
      <c r="V126" s="21" t="s">
        <v>542</v>
      </c>
      <c r="W126" s="28" t="s">
        <v>194</v>
      </c>
      <c r="X126" s="28" t="s">
        <v>564</v>
      </c>
      <c r="Y126" s="111" t="s">
        <v>77</v>
      </c>
      <c r="Z126" s="34"/>
    </row>
    <row r="127" spans="1:26" x14ac:dyDescent="0.3">
      <c r="A127" s="14" t="s">
        <v>26</v>
      </c>
      <c r="B127" s="14" t="s">
        <v>534</v>
      </c>
      <c r="C127" s="28" t="s">
        <v>603</v>
      </c>
      <c r="D127" s="76" t="s">
        <v>599</v>
      </c>
      <c r="E127" s="76" t="s">
        <v>604</v>
      </c>
      <c r="F127" s="73" t="s">
        <v>29</v>
      </c>
      <c r="G127" s="74">
        <v>1017185699</v>
      </c>
      <c r="H127" s="14">
        <v>3203151985</v>
      </c>
      <c r="I127" s="38">
        <f t="shared" si="11"/>
        <v>9</v>
      </c>
      <c r="J127" s="17">
        <v>33137</v>
      </c>
      <c r="K127" s="82">
        <f t="shared" ca="1" si="10"/>
        <v>35.871232876712327</v>
      </c>
      <c r="L127" s="15" t="s">
        <v>290</v>
      </c>
      <c r="M127" s="15" t="s">
        <v>31</v>
      </c>
      <c r="N127" s="33" t="s">
        <v>605</v>
      </c>
      <c r="O127" s="13">
        <v>3164957015</v>
      </c>
      <c r="P127" s="15">
        <v>1</v>
      </c>
      <c r="Q127" s="14" t="s">
        <v>606</v>
      </c>
      <c r="R127" s="14" t="s">
        <v>534</v>
      </c>
      <c r="S127" s="75">
        <v>44866</v>
      </c>
      <c r="T127" s="98" t="s">
        <v>557</v>
      </c>
      <c r="U127" s="79" t="s">
        <v>541</v>
      </c>
      <c r="V127" s="21" t="s">
        <v>542</v>
      </c>
      <c r="W127" s="28" t="s">
        <v>194</v>
      </c>
      <c r="X127" s="28" t="s">
        <v>564</v>
      </c>
      <c r="Y127" s="111" t="s">
        <v>77</v>
      </c>
      <c r="Z127" s="34"/>
    </row>
    <row r="128" spans="1:26" x14ac:dyDescent="0.3">
      <c r="A128" s="14" t="s">
        <v>26</v>
      </c>
      <c r="B128" s="14" t="s">
        <v>534</v>
      </c>
      <c r="C128" s="28" t="s">
        <v>607</v>
      </c>
      <c r="D128" s="28" t="s">
        <v>599</v>
      </c>
      <c r="E128" s="28" t="s">
        <v>604</v>
      </c>
      <c r="F128" s="73" t="s">
        <v>41</v>
      </c>
      <c r="G128" s="74">
        <v>71720121</v>
      </c>
      <c r="H128" s="14">
        <v>3024363475</v>
      </c>
      <c r="I128" s="38">
        <f t="shared" si="11"/>
        <v>9</v>
      </c>
      <c r="J128" s="17">
        <v>25821</v>
      </c>
      <c r="K128" s="82">
        <f t="shared" ca="1" si="10"/>
        <v>55.915068493150685</v>
      </c>
      <c r="L128" s="15" t="s">
        <v>42</v>
      </c>
      <c r="M128" s="38" t="s">
        <v>31</v>
      </c>
      <c r="N128" s="13" t="s">
        <v>608</v>
      </c>
      <c r="O128" s="13">
        <v>3104277657</v>
      </c>
      <c r="P128" s="15">
        <v>2</v>
      </c>
      <c r="Q128" s="14" t="s">
        <v>609</v>
      </c>
      <c r="R128" s="14" t="s">
        <v>534</v>
      </c>
      <c r="S128" s="75">
        <v>44881</v>
      </c>
      <c r="T128" s="56" t="s">
        <v>610</v>
      </c>
      <c r="U128" s="79" t="s">
        <v>541</v>
      </c>
      <c r="V128" s="21" t="s">
        <v>542</v>
      </c>
      <c r="W128" s="28" t="s">
        <v>476</v>
      </c>
      <c r="X128" s="28" t="s">
        <v>611</v>
      </c>
      <c r="Y128" s="111" t="s">
        <v>38</v>
      </c>
      <c r="Z128" s="34"/>
    </row>
    <row r="129" spans="1:26" x14ac:dyDescent="0.3">
      <c r="A129" s="14" t="s">
        <v>26</v>
      </c>
      <c r="B129" s="14" t="s">
        <v>534</v>
      </c>
      <c r="C129" s="28" t="s">
        <v>612</v>
      </c>
      <c r="D129" s="28" t="s">
        <v>599</v>
      </c>
      <c r="E129" s="28"/>
      <c r="F129" s="73" t="s">
        <v>29</v>
      </c>
      <c r="G129" s="74">
        <v>1020461129</v>
      </c>
      <c r="H129" s="14">
        <v>3016776508</v>
      </c>
      <c r="I129" s="38">
        <f t="shared" si="11"/>
        <v>6</v>
      </c>
      <c r="J129" s="17">
        <v>34513</v>
      </c>
      <c r="K129" s="82">
        <f t="shared" ca="1" si="10"/>
        <v>32.101369863013701</v>
      </c>
      <c r="L129" s="15" t="s">
        <v>42</v>
      </c>
      <c r="M129" s="38" t="s">
        <v>31</v>
      </c>
      <c r="N129" s="13" t="s">
        <v>613</v>
      </c>
      <c r="O129" s="13">
        <v>3106817454</v>
      </c>
      <c r="P129" s="15">
        <v>0</v>
      </c>
      <c r="Q129" s="14" t="s">
        <v>614</v>
      </c>
      <c r="R129" s="14" t="s">
        <v>534</v>
      </c>
      <c r="S129" s="75">
        <v>44998</v>
      </c>
      <c r="T129" s="98" t="s">
        <v>557</v>
      </c>
      <c r="U129" s="79" t="s">
        <v>541</v>
      </c>
      <c r="V129" s="21" t="s">
        <v>542</v>
      </c>
      <c r="W129" s="28" t="s">
        <v>194</v>
      </c>
      <c r="X129" s="28" t="s">
        <v>577</v>
      </c>
      <c r="Y129" s="111" t="s">
        <v>110</v>
      </c>
      <c r="Z129" s="34"/>
    </row>
    <row r="130" spans="1:26" x14ac:dyDescent="0.3">
      <c r="A130" s="111" t="s">
        <v>26</v>
      </c>
      <c r="B130" s="94" t="s">
        <v>534</v>
      </c>
      <c r="C130" s="28" t="s">
        <v>615</v>
      </c>
      <c r="D130" s="76" t="s">
        <v>616</v>
      </c>
      <c r="E130" s="76" t="s">
        <v>617</v>
      </c>
      <c r="F130" s="73" t="s">
        <v>29</v>
      </c>
      <c r="G130" s="74">
        <v>43532463</v>
      </c>
      <c r="H130" s="14">
        <v>3226505378</v>
      </c>
      <c r="I130" s="38">
        <f t="shared" si="11"/>
        <v>12</v>
      </c>
      <c r="J130" s="17">
        <v>25196</v>
      </c>
      <c r="K130" s="82">
        <f t="shared" ca="1" si="10"/>
        <v>57.627397260273973</v>
      </c>
      <c r="L130" s="15" t="s">
        <v>60</v>
      </c>
      <c r="M130" s="15" t="s">
        <v>31</v>
      </c>
      <c r="N130" s="33" t="s">
        <v>618</v>
      </c>
      <c r="O130" s="13">
        <v>3015815799</v>
      </c>
      <c r="P130" s="15">
        <v>3</v>
      </c>
      <c r="Q130" s="14" t="s">
        <v>619</v>
      </c>
      <c r="R130" s="14" t="s">
        <v>534</v>
      </c>
      <c r="S130" s="75">
        <v>45054</v>
      </c>
      <c r="T130" s="98" t="s">
        <v>557</v>
      </c>
      <c r="U130" s="79" t="s">
        <v>541</v>
      </c>
      <c r="V130" s="21" t="s">
        <v>542</v>
      </c>
      <c r="W130" s="27" t="s">
        <v>205</v>
      </c>
      <c r="X130" s="27" t="s">
        <v>620</v>
      </c>
      <c r="Y130" s="111" t="s">
        <v>340</v>
      </c>
      <c r="Z130" s="34"/>
    </row>
    <row r="131" spans="1:26" x14ac:dyDescent="0.3">
      <c r="A131" s="14" t="s">
        <v>26</v>
      </c>
      <c r="B131" s="14" t="s">
        <v>534</v>
      </c>
      <c r="C131" s="28" t="s">
        <v>621</v>
      </c>
      <c r="D131" s="28" t="s">
        <v>622</v>
      </c>
      <c r="E131" s="28" t="s">
        <v>623</v>
      </c>
      <c r="F131" s="73" t="s">
        <v>29</v>
      </c>
      <c r="G131" s="74">
        <v>1214718853</v>
      </c>
      <c r="H131" s="14">
        <v>3003726236</v>
      </c>
      <c r="I131" s="38">
        <f t="shared" si="11"/>
        <v>7</v>
      </c>
      <c r="J131" s="17">
        <v>34153</v>
      </c>
      <c r="K131" s="82">
        <f t="shared" ca="1" si="10"/>
        <v>33.087671232876716</v>
      </c>
      <c r="L131" s="15" t="s">
        <v>42</v>
      </c>
      <c r="M131" s="38" t="s">
        <v>31</v>
      </c>
      <c r="N131" s="13" t="s">
        <v>624</v>
      </c>
      <c r="O131" s="13">
        <v>3212533951</v>
      </c>
      <c r="P131" s="15">
        <v>0</v>
      </c>
      <c r="Q131" s="14" t="s">
        <v>625</v>
      </c>
      <c r="R131" s="14" t="s">
        <v>534</v>
      </c>
      <c r="S131" s="75">
        <v>45104</v>
      </c>
      <c r="T131" s="98" t="s">
        <v>626</v>
      </c>
      <c r="U131" s="79" t="s">
        <v>541</v>
      </c>
      <c r="V131" s="21" t="s">
        <v>542</v>
      </c>
      <c r="W131" s="13" t="s">
        <v>627</v>
      </c>
      <c r="X131" s="28" t="s">
        <v>628</v>
      </c>
      <c r="Y131" s="111" t="s">
        <v>48</v>
      </c>
      <c r="Z131" s="34"/>
    </row>
    <row r="132" spans="1:26" x14ac:dyDescent="0.3">
      <c r="A132" s="14" t="s">
        <v>26</v>
      </c>
      <c r="B132" s="14" t="s">
        <v>534</v>
      </c>
      <c r="C132" s="28" t="s">
        <v>629</v>
      </c>
      <c r="D132" s="28" t="s">
        <v>599</v>
      </c>
      <c r="E132" s="28"/>
      <c r="F132" s="73" t="s">
        <v>29</v>
      </c>
      <c r="G132" s="74">
        <v>1017195295</v>
      </c>
      <c r="H132" s="14">
        <v>3103504586</v>
      </c>
      <c r="I132" s="38">
        <f t="shared" si="11"/>
        <v>8</v>
      </c>
      <c r="J132" s="17">
        <v>33476</v>
      </c>
      <c r="K132" s="82">
        <f t="shared" ca="1" si="10"/>
        <v>34.942465753424656</v>
      </c>
      <c r="L132" s="15" t="s">
        <v>30</v>
      </c>
      <c r="M132" s="38" t="s">
        <v>31</v>
      </c>
      <c r="N132" s="13" t="s">
        <v>630</v>
      </c>
      <c r="O132" s="13">
        <v>3117339989</v>
      </c>
      <c r="P132" s="15">
        <v>0</v>
      </c>
      <c r="Q132" s="14" t="s">
        <v>631</v>
      </c>
      <c r="R132" s="14" t="s">
        <v>534</v>
      </c>
      <c r="S132" s="75">
        <v>45104</v>
      </c>
      <c r="T132" s="98" t="s">
        <v>557</v>
      </c>
      <c r="U132" s="79" t="s">
        <v>541</v>
      </c>
      <c r="V132" s="21" t="s">
        <v>542</v>
      </c>
      <c r="W132" s="27" t="s">
        <v>264</v>
      </c>
      <c r="X132" s="27" t="s">
        <v>632</v>
      </c>
      <c r="Y132" s="111" t="s">
        <v>38</v>
      </c>
      <c r="Z132" s="34"/>
    </row>
    <row r="133" spans="1:26" x14ac:dyDescent="0.3">
      <c r="A133" s="14" t="s">
        <v>26</v>
      </c>
      <c r="B133" s="14" t="s">
        <v>534</v>
      </c>
      <c r="C133" s="28" t="s">
        <v>633</v>
      </c>
      <c r="D133" s="28"/>
      <c r="E133" s="28" t="s">
        <v>623</v>
      </c>
      <c r="F133" s="73" t="s">
        <v>41</v>
      </c>
      <c r="G133" s="74">
        <v>7172956</v>
      </c>
      <c r="H133" s="14">
        <v>3192779351</v>
      </c>
      <c r="I133" s="38">
        <f t="shared" si="11"/>
        <v>9</v>
      </c>
      <c r="J133" s="17">
        <v>28020</v>
      </c>
      <c r="K133" s="82">
        <f t="shared" ca="1" si="10"/>
        <v>49.890410958904113</v>
      </c>
      <c r="L133" s="15" t="s">
        <v>42</v>
      </c>
      <c r="M133" s="38" t="s">
        <v>31</v>
      </c>
      <c r="N133" s="13" t="s">
        <v>634</v>
      </c>
      <c r="O133" s="13">
        <v>3103339996</v>
      </c>
      <c r="P133" s="15">
        <v>0</v>
      </c>
      <c r="Q133" s="63" t="s">
        <v>635</v>
      </c>
      <c r="R133" s="14" t="s">
        <v>534</v>
      </c>
      <c r="S133" s="75">
        <v>45105</v>
      </c>
      <c r="T133" s="98" t="s">
        <v>636</v>
      </c>
      <c r="U133" s="79" t="s">
        <v>541</v>
      </c>
      <c r="V133" s="21" t="s">
        <v>542</v>
      </c>
      <c r="W133" s="28" t="s">
        <v>637</v>
      </c>
      <c r="X133" s="28" t="s">
        <v>638</v>
      </c>
      <c r="Y133" s="111" t="s">
        <v>38</v>
      </c>
      <c r="Z133" s="34"/>
    </row>
    <row r="134" spans="1:26" x14ac:dyDescent="0.3">
      <c r="A134" s="14" t="s">
        <v>26</v>
      </c>
      <c r="B134" s="14" t="s">
        <v>534</v>
      </c>
      <c r="C134" s="28" t="s">
        <v>639</v>
      </c>
      <c r="D134" s="28" t="s">
        <v>616</v>
      </c>
      <c r="E134" s="28"/>
      <c r="F134" s="73" t="s">
        <v>41</v>
      </c>
      <c r="G134" s="74">
        <v>1033340685</v>
      </c>
      <c r="H134" s="14">
        <v>3005138683</v>
      </c>
      <c r="I134" s="38">
        <f t="shared" si="11"/>
        <v>4</v>
      </c>
      <c r="J134" s="17">
        <v>34449</v>
      </c>
      <c r="K134" s="82">
        <f t="shared" ca="1" si="10"/>
        <v>32.276712328767125</v>
      </c>
      <c r="L134" s="15" t="s">
        <v>60</v>
      </c>
      <c r="M134" s="38" t="s">
        <v>31</v>
      </c>
      <c r="N134" s="13" t="s">
        <v>640</v>
      </c>
      <c r="O134" s="13">
        <v>3016486450</v>
      </c>
      <c r="P134" s="15">
        <v>0</v>
      </c>
      <c r="Q134" s="14" t="s">
        <v>641</v>
      </c>
      <c r="R134" s="14" t="s">
        <v>534</v>
      </c>
      <c r="S134" s="75">
        <v>45105</v>
      </c>
      <c r="T134" s="98" t="s">
        <v>557</v>
      </c>
      <c r="U134" s="79" t="s">
        <v>541</v>
      </c>
      <c r="V134" s="21" t="s">
        <v>542</v>
      </c>
      <c r="W134" s="28" t="s">
        <v>250</v>
      </c>
      <c r="X134" s="28" t="s">
        <v>642</v>
      </c>
      <c r="Y134" s="111" t="s">
        <v>116</v>
      </c>
      <c r="Z134" s="34"/>
    </row>
    <row r="135" spans="1:26" x14ac:dyDescent="0.3">
      <c r="A135" s="14" t="s">
        <v>26</v>
      </c>
      <c r="B135" s="14" t="s">
        <v>534</v>
      </c>
      <c r="C135" s="28" t="s">
        <v>643</v>
      </c>
      <c r="D135" s="28"/>
      <c r="E135" s="28"/>
      <c r="F135" s="73" t="s">
        <v>29</v>
      </c>
      <c r="G135" s="74">
        <v>1036943818</v>
      </c>
      <c r="H135" s="14">
        <v>3007541636</v>
      </c>
      <c r="I135" s="38">
        <f t="shared" si="11"/>
        <v>6</v>
      </c>
      <c r="J135" s="17">
        <v>33767</v>
      </c>
      <c r="K135" s="82">
        <f t="shared" ca="1" si="10"/>
        <v>34.145205479452052</v>
      </c>
      <c r="L135" s="15" t="s">
        <v>42</v>
      </c>
      <c r="M135" s="38" t="s">
        <v>31</v>
      </c>
      <c r="N135" s="13" t="s">
        <v>644</v>
      </c>
      <c r="O135" s="25">
        <v>3104591772</v>
      </c>
      <c r="P135" s="15">
        <v>0</v>
      </c>
      <c r="Q135" s="14" t="s">
        <v>645</v>
      </c>
      <c r="R135" s="14" t="s">
        <v>534</v>
      </c>
      <c r="S135" s="75">
        <v>45105</v>
      </c>
      <c r="T135" s="98">
        <v>8617952</v>
      </c>
      <c r="U135" s="79" t="s">
        <v>541</v>
      </c>
      <c r="V135" s="21" t="s">
        <v>542</v>
      </c>
      <c r="W135" s="28" t="s">
        <v>182</v>
      </c>
      <c r="X135" s="28" t="s">
        <v>646</v>
      </c>
      <c r="Y135" s="111" t="s">
        <v>116</v>
      </c>
      <c r="Z135" s="34"/>
    </row>
    <row r="136" spans="1:26" x14ac:dyDescent="0.3">
      <c r="A136" s="14" t="s">
        <v>26</v>
      </c>
      <c r="B136" s="14" t="s">
        <v>534</v>
      </c>
      <c r="C136" s="76" t="s">
        <v>647</v>
      </c>
      <c r="D136" s="76"/>
      <c r="E136" s="76"/>
      <c r="F136" s="73" t="s">
        <v>29</v>
      </c>
      <c r="G136" s="74">
        <v>32244489</v>
      </c>
      <c r="H136" s="14">
        <v>3233455871</v>
      </c>
      <c r="I136" s="38">
        <f t="shared" si="11"/>
        <v>11</v>
      </c>
      <c r="J136" s="17">
        <v>30632</v>
      </c>
      <c r="K136" s="82">
        <f t="shared" ca="1" si="10"/>
        <v>42.734246575342468</v>
      </c>
      <c r="L136" s="15" t="s">
        <v>125</v>
      </c>
      <c r="M136" s="15" t="s">
        <v>31</v>
      </c>
      <c r="N136" s="33" t="s">
        <v>648</v>
      </c>
      <c r="O136" s="25">
        <v>3183023511</v>
      </c>
      <c r="P136" s="15">
        <v>1</v>
      </c>
      <c r="Q136" s="14" t="s">
        <v>649</v>
      </c>
      <c r="R136" s="14" t="s">
        <v>534</v>
      </c>
      <c r="S136" s="75">
        <v>45105</v>
      </c>
      <c r="T136" s="98" t="s">
        <v>557</v>
      </c>
      <c r="U136" s="79" t="s">
        <v>541</v>
      </c>
      <c r="V136" s="21" t="s">
        <v>542</v>
      </c>
      <c r="W136" s="28" t="s">
        <v>182</v>
      </c>
      <c r="X136" s="28" t="s">
        <v>650</v>
      </c>
      <c r="Y136" s="111" t="s">
        <v>116</v>
      </c>
      <c r="Z136" s="34"/>
    </row>
    <row r="137" spans="1:26" x14ac:dyDescent="0.3">
      <c r="A137" s="14" t="s">
        <v>26</v>
      </c>
      <c r="B137" s="14" t="s">
        <v>534</v>
      </c>
      <c r="C137" s="76" t="s">
        <v>651</v>
      </c>
      <c r="D137" s="76" t="s">
        <v>652</v>
      </c>
      <c r="E137" s="76"/>
      <c r="F137" s="73" t="s">
        <v>29</v>
      </c>
      <c r="G137" s="74">
        <v>43536930</v>
      </c>
      <c r="H137" s="14">
        <v>3045218901</v>
      </c>
      <c r="I137" s="38">
        <f t="shared" si="11"/>
        <v>4</v>
      </c>
      <c r="J137" s="17">
        <v>25313</v>
      </c>
      <c r="K137" s="82">
        <f t="shared" ca="1" si="10"/>
        <v>57.30684931506849</v>
      </c>
      <c r="L137" s="15" t="s">
        <v>42</v>
      </c>
      <c r="M137" s="15" t="s">
        <v>31</v>
      </c>
      <c r="N137" s="33" t="s">
        <v>653</v>
      </c>
      <c r="O137" s="25">
        <v>3164672061</v>
      </c>
      <c r="P137" s="15">
        <v>1</v>
      </c>
      <c r="Q137" s="63" t="s">
        <v>654</v>
      </c>
      <c r="R137" s="14" t="s">
        <v>534</v>
      </c>
      <c r="S137" s="75">
        <v>45105</v>
      </c>
      <c r="T137" s="56" t="s">
        <v>610</v>
      </c>
      <c r="U137" s="79" t="s">
        <v>541</v>
      </c>
      <c r="V137" s="21" t="s">
        <v>542</v>
      </c>
      <c r="W137" s="28" t="s">
        <v>655</v>
      </c>
      <c r="X137" s="28" t="s">
        <v>656</v>
      </c>
      <c r="Y137" s="111" t="s">
        <v>38</v>
      </c>
      <c r="Z137" s="34"/>
    </row>
    <row r="138" spans="1:26" x14ac:dyDescent="0.3">
      <c r="A138" s="14" t="s">
        <v>26</v>
      </c>
      <c r="B138" s="14" t="s">
        <v>534</v>
      </c>
      <c r="C138" s="28" t="s">
        <v>657</v>
      </c>
      <c r="D138" s="28" t="s">
        <v>599</v>
      </c>
      <c r="E138" s="28" t="s">
        <v>658</v>
      </c>
      <c r="F138" s="73" t="s">
        <v>29</v>
      </c>
      <c r="G138" s="74">
        <v>24331836</v>
      </c>
      <c r="H138" s="14">
        <v>3006169891</v>
      </c>
      <c r="I138" s="38">
        <f t="shared" si="11"/>
        <v>4</v>
      </c>
      <c r="J138" s="17">
        <v>29684</v>
      </c>
      <c r="K138" s="82">
        <f t="shared" ca="1" si="10"/>
        <v>45.331506849315069</v>
      </c>
      <c r="L138" s="15" t="s">
        <v>42</v>
      </c>
      <c r="M138" s="38" t="s">
        <v>31</v>
      </c>
      <c r="N138" s="13" t="s">
        <v>659</v>
      </c>
      <c r="O138" s="25">
        <v>3006169932</v>
      </c>
      <c r="P138" s="15">
        <v>0</v>
      </c>
      <c r="Q138" s="14" t="s">
        <v>660</v>
      </c>
      <c r="R138" s="14" t="s">
        <v>534</v>
      </c>
      <c r="S138" s="75">
        <v>45105</v>
      </c>
      <c r="T138" s="98" t="s">
        <v>557</v>
      </c>
      <c r="U138" s="79" t="s">
        <v>541</v>
      </c>
      <c r="V138" s="21" t="s">
        <v>542</v>
      </c>
      <c r="W138" s="28" t="s">
        <v>661</v>
      </c>
      <c r="X138" s="28" t="s">
        <v>662</v>
      </c>
      <c r="Y138" s="111" t="s">
        <v>77</v>
      </c>
      <c r="Z138" s="34"/>
    </row>
    <row r="139" spans="1:26" s="22" customFormat="1" x14ac:dyDescent="0.3">
      <c r="A139" s="111" t="s">
        <v>26</v>
      </c>
      <c r="B139" s="4" t="s">
        <v>534</v>
      </c>
      <c r="C139" s="5" t="s">
        <v>663</v>
      </c>
      <c r="D139" s="5" t="s">
        <v>664</v>
      </c>
      <c r="E139" s="5"/>
      <c r="F139" s="7" t="s">
        <v>29</v>
      </c>
      <c r="G139" s="11">
        <v>43455172</v>
      </c>
      <c r="H139" s="51">
        <v>3002798359</v>
      </c>
      <c r="I139" s="38">
        <f t="shared" si="11"/>
        <v>12</v>
      </c>
      <c r="J139" s="17">
        <v>30658</v>
      </c>
      <c r="K139" s="82">
        <f t="shared" ca="1" si="10"/>
        <v>42.663013698630138</v>
      </c>
      <c r="L139" s="15" t="s">
        <v>42</v>
      </c>
      <c r="M139" s="38" t="s">
        <v>31</v>
      </c>
      <c r="N139" s="13" t="s">
        <v>665</v>
      </c>
      <c r="O139" s="25">
        <v>2532724</v>
      </c>
      <c r="P139" s="15">
        <v>0</v>
      </c>
      <c r="Q139" s="10" t="s">
        <v>666</v>
      </c>
      <c r="R139" s="4" t="s">
        <v>534</v>
      </c>
      <c r="S139" s="6">
        <v>45105</v>
      </c>
      <c r="T139" s="32" t="s">
        <v>557</v>
      </c>
      <c r="U139" s="52" t="s">
        <v>541</v>
      </c>
      <c r="V139" s="29" t="s">
        <v>542</v>
      </c>
      <c r="W139" s="28" t="s">
        <v>182</v>
      </c>
      <c r="X139" s="28" t="s">
        <v>667</v>
      </c>
      <c r="Y139" s="111" t="s">
        <v>105</v>
      </c>
      <c r="Z139" s="31"/>
    </row>
    <row r="140" spans="1:26" x14ac:dyDescent="0.3">
      <c r="A140" s="14" t="s">
        <v>26</v>
      </c>
      <c r="B140" s="14" t="s">
        <v>534</v>
      </c>
      <c r="C140" s="28" t="s">
        <v>668</v>
      </c>
      <c r="D140" s="28" t="s">
        <v>547</v>
      </c>
      <c r="E140" s="28" t="s">
        <v>326</v>
      </c>
      <c r="F140" s="73" t="s">
        <v>41</v>
      </c>
      <c r="G140" s="74">
        <v>10770833</v>
      </c>
      <c r="H140" s="14">
        <v>3004967170</v>
      </c>
      <c r="I140" s="38">
        <f t="shared" si="11"/>
        <v>3</v>
      </c>
      <c r="J140" s="17">
        <v>29665</v>
      </c>
      <c r="K140" s="82">
        <f t="shared" ca="1" si="10"/>
        <v>45.38356164383562</v>
      </c>
      <c r="L140" s="15" t="s">
        <v>60</v>
      </c>
      <c r="M140" s="38" t="s">
        <v>31</v>
      </c>
      <c r="N140" s="13" t="s">
        <v>669</v>
      </c>
      <c r="O140" s="13">
        <v>3046456769</v>
      </c>
      <c r="P140" s="15">
        <v>0</v>
      </c>
      <c r="Q140" s="63" t="s">
        <v>670</v>
      </c>
      <c r="R140" s="14" t="s">
        <v>534</v>
      </c>
      <c r="S140" s="75">
        <v>45384</v>
      </c>
      <c r="T140" s="98">
        <v>6900565</v>
      </c>
      <c r="U140" s="79" t="s">
        <v>541</v>
      </c>
      <c r="V140" s="21" t="s">
        <v>542</v>
      </c>
      <c r="W140" s="28" t="s">
        <v>205</v>
      </c>
      <c r="X140" s="28" t="s">
        <v>671</v>
      </c>
      <c r="Y140" s="111" t="s">
        <v>48</v>
      </c>
      <c r="Z140" s="34"/>
    </row>
    <row r="141" spans="1:26" s="22" customFormat="1" x14ac:dyDescent="0.3">
      <c r="A141" s="90" t="s">
        <v>26</v>
      </c>
      <c r="B141" s="130" t="s">
        <v>534</v>
      </c>
      <c r="C141" s="45" t="s">
        <v>672</v>
      </c>
      <c r="D141" s="45"/>
      <c r="E141" s="45"/>
      <c r="F141" s="23" t="s">
        <v>41</v>
      </c>
      <c r="G141" s="60">
        <v>15440383</v>
      </c>
      <c r="H141" s="45">
        <v>3136517060</v>
      </c>
      <c r="I141" s="38">
        <f t="shared" si="11"/>
        <v>6</v>
      </c>
      <c r="J141" s="42">
        <v>28652</v>
      </c>
      <c r="K141" s="82">
        <f t="shared" ca="1" si="10"/>
        <v>48.158904109589038</v>
      </c>
      <c r="L141" s="23" t="s">
        <v>42</v>
      </c>
      <c r="M141" s="38" t="s">
        <v>31</v>
      </c>
      <c r="N141" s="24"/>
      <c r="O141" s="45" t="s">
        <v>155</v>
      </c>
      <c r="P141" s="23">
        <v>3</v>
      </c>
      <c r="Q141" s="45" t="s">
        <v>673</v>
      </c>
      <c r="R141" s="45" t="s">
        <v>534</v>
      </c>
      <c r="S141" s="42">
        <v>45300</v>
      </c>
      <c r="T141" s="30" t="s">
        <v>674</v>
      </c>
      <c r="U141" s="78" t="s">
        <v>541</v>
      </c>
      <c r="V141" s="62" t="s">
        <v>542</v>
      </c>
      <c r="W141" s="45" t="s">
        <v>661</v>
      </c>
      <c r="X141" s="45" t="s">
        <v>675</v>
      </c>
      <c r="Y141" s="90" t="s">
        <v>340</v>
      </c>
      <c r="Z141" s="31"/>
    </row>
    <row r="142" spans="1:26" s="22" customFormat="1" x14ac:dyDescent="0.3">
      <c r="A142" s="45" t="s">
        <v>26</v>
      </c>
      <c r="B142" s="45" t="s">
        <v>534</v>
      </c>
      <c r="C142" s="45" t="s">
        <v>676</v>
      </c>
      <c r="D142" s="45" t="s">
        <v>553</v>
      </c>
      <c r="E142" s="45" t="s">
        <v>326</v>
      </c>
      <c r="F142" s="23" t="s">
        <v>41</v>
      </c>
      <c r="G142" s="60">
        <v>15406754</v>
      </c>
      <c r="H142" s="45">
        <v>3015619666</v>
      </c>
      <c r="I142" s="38">
        <f t="shared" si="11"/>
        <v>11</v>
      </c>
      <c r="J142" s="42">
        <v>30621</v>
      </c>
      <c r="K142" s="82">
        <f t="shared" ca="1" si="10"/>
        <v>42.764383561643832</v>
      </c>
      <c r="L142" s="23" t="s">
        <v>42</v>
      </c>
      <c r="M142" s="38" t="s">
        <v>31</v>
      </c>
      <c r="N142" s="24" t="s">
        <v>677</v>
      </c>
      <c r="O142" s="45">
        <v>3157775384</v>
      </c>
      <c r="P142" s="23">
        <v>0</v>
      </c>
      <c r="Q142" s="45" t="s">
        <v>678</v>
      </c>
      <c r="R142" s="45" t="s">
        <v>534</v>
      </c>
      <c r="S142" s="42">
        <v>45307</v>
      </c>
      <c r="T142" s="30" t="s">
        <v>587</v>
      </c>
      <c r="U142" s="78" t="s">
        <v>541</v>
      </c>
      <c r="V142" s="62" t="s">
        <v>542</v>
      </c>
      <c r="W142" s="45" t="s">
        <v>173</v>
      </c>
      <c r="X142" s="45" t="s">
        <v>679</v>
      </c>
      <c r="Y142" s="111" t="s">
        <v>116</v>
      </c>
      <c r="Z142" s="31"/>
    </row>
    <row r="143" spans="1:26" s="22" customFormat="1" x14ac:dyDescent="0.3">
      <c r="A143" s="45" t="s">
        <v>26</v>
      </c>
      <c r="B143" s="45" t="s">
        <v>534</v>
      </c>
      <c r="C143" s="45" t="s">
        <v>680</v>
      </c>
      <c r="D143" s="45" t="s">
        <v>681</v>
      </c>
      <c r="E143" s="45" t="s">
        <v>682</v>
      </c>
      <c r="F143" s="23" t="s">
        <v>29</v>
      </c>
      <c r="G143" s="60">
        <v>1036926481</v>
      </c>
      <c r="H143" s="45">
        <v>3108306819</v>
      </c>
      <c r="I143" s="38">
        <f t="shared" si="11"/>
        <v>10</v>
      </c>
      <c r="J143" s="42">
        <v>31712</v>
      </c>
      <c r="K143" s="82">
        <f t="shared" ref="K143:K159" ca="1" si="12">(TODAY()-J143)/365</f>
        <v>39.775342465753425</v>
      </c>
      <c r="L143" s="23" t="s">
        <v>30</v>
      </c>
      <c r="M143" s="15" t="s">
        <v>31</v>
      </c>
      <c r="N143" s="24" t="s">
        <v>683</v>
      </c>
      <c r="O143" s="26" t="s">
        <v>684</v>
      </c>
      <c r="P143" s="23">
        <v>3</v>
      </c>
      <c r="Q143" s="45" t="s">
        <v>685</v>
      </c>
      <c r="R143" s="45" t="s">
        <v>534</v>
      </c>
      <c r="S143" s="42">
        <v>45307</v>
      </c>
      <c r="T143" s="30" t="s">
        <v>582</v>
      </c>
      <c r="U143" s="78" t="s">
        <v>541</v>
      </c>
      <c r="V143" s="62" t="s">
        <v>542</v>
      </c>
      <c r="W143" s="45" t="s">
        <v>90</v>
      </c>
      <c r="X143" s="45" t="s">
        <v>686</v>
      </c>
      <c r="Y143" s="90" t="s">
        <v>48</v>
      </c>
      <c r="Z143" s="31"/>
    </row>
    <row r="144" spans="1:26" s="22" customFormat="1" x14ac:dyDescent="0.3">
      <c r="A144" s="45" t="s">
        <v>26</v>
      </c>
      <c r="B144" s="45" t="s">
        <v>534</v>
      </c>
      <c r="C144" s="45" t="s">
        <v>687</v>
      </c>
      <c r="D144" s="45" t="s">
        <v>688</v>
      </c>
      <c r="E144" s="45" t="s">
        <v>604</v>
      </c>
      <c r="F144" s="23" t="s">
        <v>29</v>
      </c>
      <c r="G144" s="60">
        <v>1036959436</v>
      </c>
      <c r="H144" s="45">
        <v>3217050312</v>
      </c>
      <c r="I144" s="38">
        <f t="shared" si="11"/>
        <v>2</v>
      </c>
      <c r="J144" s="42">
        <v>35476</v>
      </c>
      <c r="K144" s="82">
        <f t="shared" ca="1" si="12"/>
        <v>29.463013698630139</v>
      </c>
      <c r="L144" s="23" t="s">
        <v>42</v>
      </c>
      <c r="M144" s="38" t="s">
        <v>31</v>
      </c>
      <c r="N144" s="24" t="s">
        <v>689</v>
      </c>
      <c r="O144" s="26">
        <v>3045228933</v>
      </c>
      <c r="P144" s="23">
        <v>0</v>
      </c>
      <c r="Q144" s="45" t="s">
        <v>690</v>
      </c>
      <c r="R144" s="45" t="s">
        <v>534</v>
      </c>
      <c r="S144" s="42">
        <v>45307</v>
      </c>
      <c r="T144" s="30" t="s">
        <v>636</v>
      </c>
      <c r="U144" s="78" t="s">
        <v>541</v>
      </c>
      <c r="V144" s="62" t="s">
        <v>542</v>
      </c>
      <c r="W144" s="45" t="s">
        <v>90</v>
      </c>
      <c r="X144" s="45" t="s">
        <v>691</v>
      </c>
      <c r="Y144" s="90" t="s">
        <v>38</v>
      </c>
      <c r="Z144" s="31"/>
    </row>
    <row r="145" spans="1:26" s="22" customFormat="1" x14ac:dyDescent="0.3">
      <c r="A145" s="45" t="s">
        <v>26</v>
      </c>
      <c r="B145" s="45" t="s">
        <v>534</v>
      </c>
      <c r="C145" s="45" t="s">
        <v>692</v>
      </c>
      <c r="D145" s="45" t="s">
        <v>693</v>
      </c>
      <c r="E145" s="45" t="s">
        <v>658</v>
      </c>
      <c r="F145" s="23" t="s">
        <v>41</v>
      </c>
      <c r="G145" s="60">
        <v>71787179</v>
      </c>
      <c r="H145" s="45">
        <v>3147016537</v>
      </c>
      <c r="I145" s="38">
        <f t="shared" si="11"/>
        <v>2</v>
      </c>
      <c r="J145" s="42">
        <v>28172</v>
      </c>
      <c r="K145" s="82">
        <f t="shared" ca="1" si="12"/>
        <v>49.473972602739728</v>
      </c>
      <c r="L145" s="23" t="s">
        <v>30</v>
      </c>
      <c r="M145" s="38" t="s">
        <v>31</v>
      </c>
      <c r="N145" s="34" t="s">
        <v>694</v>
      </c>
      <c r="O145" s="34">
        <v>3137448893</v>
      </c>
      <c r="P145" s="23">
        <v>3</v>
      </c>
      <c r="Q145" s="45" t="s">
        <v>695</v>
      </c>
      <c r="R145" s="45" t="s">
        <v>534</v>
      </c>
      <c r="S145" s="42">
        <v>45307</v>
      </c>
      <c r="T145" s="30" t="s">
        <v>582</v>
      </c>
      <c r="U145" s="78" t="s">
        <v>541</v>
      </c>
      <c r="V145" s="62" t="s">
        <v>542</v>
      </c>
      <c r="W145" s="45" t="s">
        <v>76</v>
      </c>
      <c r="X145" s="45" t="s">
        <v>696</v>
      </c>
      <c r="Y145" s="90" t="s">
        <v>110</v>
      </c>
      <c r="Z145" s="31"/>
    </row>
    <row r="146" spans="1:26" s="22" customFormat="1" x14ac:dyDescent="0.3">
      <c r="A146" s="90" t="s">
        <v>26</v>
      </c>
      <c r="B146" s="130" t="s">
        <v>534</v>
      </c>
      <c r="C146" s="45" t="s">
        <v>697</v>
      </c>
      <c r="D146" s="45" t="s">
        <v>553</v>
      </c>
      <c r="E146" s="45"/>
      <c r="F146" s="23" t="s">
        <v>41</v>
      </c>
      <c r="G146" s="60">
        <v>15448690</v>
      </c>
      <c r="H146" s="45">
        <v>3207686563</v>
      </c>
      <c r="I146" s="38">
        <f t="shared" si="11"/>
        <v>8</v>
      </c>
      <c r="J146" s="42">
        <v>31289</v>
      </c>
      <c r="K146" s="82">
        <f t="shared" ca="1" si="12"/>
        <v>40.934246575342463</v>
      </c>
      <c r="L146" s="23" t="s">
        <v>42</v>
      </c>
      <c r="M146" s="38" t="s">
        <v>31</v>
      </c>
      <c r="N146" s="24" t="s">
        <v>698</v>
      </c>
      <c r="O146" s="45">
        <v>3117944782</v>
      </c>
      <c r="P146" s="23">
        <v>2</v>
      </c>
      <c r="Q146" s="45" t="s">
        <v>699</v>
      </c>
      <c r="R146" s="45" t="s">
        <v>534</v>
      </c>
      <c r="S146" s="42">
        <v>45310</v>
      </c>
      <c r="T146" s="30" t="s">
        <v>610</v>
      </c>
      <c r="U146" s="78" t="s">
        <v>541</v>
      </c>
      <c r="V146" s="62" t="s">
        <v>542</v>
      </c>
      <c r="W146" s="45" t="s">
        <v>700</v>
      </c>
      <c r="X146" s="45" t="s">
        <v>700</v>
      </c>
      <c r="Y146" s="90" t="s">
        <v>340</v>
      </c>
      <c r="Z146" s="31"/>
    </row>
    <row r="147" spans="1:26" s="22" customFormat="1" x14ac:dyDescent="0.3">
      <c r="A147" s="45" t="s">
        <v>26</v>
      </c>
      <c r="B147" s="45" t="s">
        <v>534</v>
      </c>
      <c r="C147" s="45" t="s">
        <v>701</v>
      </c>
      <c r="D147" s="45" t="s">
        <v>702</v>
      </c>
      <c r="E147" s="45" t="s">
        <v>567</v>
      </c>
      <c r="F147" s="23" t="s">
        <v>41</v>
      </c>
      <c r="G147" s="60">
        <v>15446058</v>
      </c>
      <c r="H147" s="45">
        <v>3104625569</v>
      </c>
      <c r="I147" s="38">
        <f t="shared" si="11"/>
        <v>10</v>
      </c>
      <c r="J147" s="42">
        <v>29504</v>
      </c>
      <c r="K147" s="82">
        <f t="shared" ca="1" si="12"/>
        <v>45.824657534246576</v>
      </c>
      <c r="L147" s="23" t="s">
        <v>30</v>
      </c>
      <c r="M147" s="38" t="s">
        <v>31</v>
      </c>
      <c r="N147" s="24"/>
      <c r="O147" s="45" t="s">
        <v>155</v>
      </c>
      <c r="P147" s="23">
        <v>0</v>
      </c>
      <c r="Q147" s="45" t="s">
        <v>703</v>
      </c>
      <c r="R147" s="45" t="s">
        <v>534</v>
      </c>
      <c r="S147" s="42">
        <v>45316</v>
      </c>
      <c r="T147" s="30" t="s">
        <v>582</v>
      </c>
      <c r="U147" s="78" t="s">
        <v>541</v>
      </c>
      <c r="V147" s="62" t="s">
        <v>542</v>
      </c>
      <c r="W147" s="45"/>
      <c r="X147" s="45" t="s">
        <v>77</v>
      </c>
      <c r="Y147" s="90" t="s">
        <v>77</v>
      </c>
      <c r="Z147" s="31"/>
    </row>
    <row r="148" spans="1:26" s="22" customFormat="1" x14ac:dyDescent="0.3">
      <c r="A148" s="45" t="s">
        <v>26</v>
      </c>
      <c r="B148" s="45" t="s">
        <v>534</v>
      </c>
      <c r="C148" s="45" t="s">
        <v>704</v>
      </c>
      <c r="D148" s="45" t="s">
        <v>681</v>
      </c>
      <c r="E148" s="45" t="s">
        <v>705</v>
      </c>
      <c r="F148" s="23" t="s">
        <v>41</v>
      </c>
      <c r="G148" s="60">
        <v>15437783</v>
      </c>
      <c r="H148" s="45">
        <v>3147015739</v>
      </c>
      <c r="I148" s="38">
        <f t="shared" si="11"/>
        <v>7</v>
      </c>
      <c r="J148" s="42">
        <v>27605</v>
      </c>
      <c r="K148" s="82">
        <f t="shared" ca="1" si="12"/>
        <v>51.027397260273972</v>
      </c>
      <c r="L148" s="23" t="s">
        <v>30</v>
      </c>
      <c r="M148" s="38" t="s">
        <v>31</v>
      </c>
      <c r="N148" s="24" t="s">
        <v>706</v>
      </c>
      <c r="O148" s="45">
        <v>3023592303</v>
      </c>
      <c r="P148" s="23">
        <v>2</v>
      </c>
      <c r="Q148" s="45" t="s">
        <v>707</v>
      </c>
      <c r="R148" s="45" t="s">
        <v>534</v>
      </c>
      <c r="S148" s="42">
        <v>45320</v>
      </c>
      <c r="T148" s="30" t="s">
        <v>636</v>
      </c>
      <c r="U148" s="78" t="s">
        <v>541</v>
      </c>
      <c r="V148" s="62" t="s">
        <v>542</v>
      </c>
      <c r="W148" s="45" t="s">
        <v>708</v>
      </c>
      <c r="X148" s="45" t="s">
        <v>709</v>
      </c>
      <c r="Y148" s="111" t="s">
        <v>116</v>
      </c>
      <c r="Z148" s="31"/>
    </row>
    <row r="149" spans="1:26" s="22" customFormat="1" x14ac:dyDescent="0.3">
      <c r="A149" s="45" t="s">
        <v>26</v>
      </c>
      <c r="B149" s="45" t="s">
        <v>534</v>
      </c>
      <c r="C149" s="45" t="s">
        <v>710</v>
      </c>
      <c r="D149" s="45" t="s">
        <v>652</v>
      </c>
      <c r="E149" s="45" t="s">
        <v>567</v>
      </c>
      <c r="F149" s="23" t="s">
        <v>41</v>
      </c>
      <c r="G149" s="60">
        <v>1040751802</v>
      </c>
      <c r="H149" s="45">
        <v>3104119933</v>
      </c>
      <c r="I149" s="38">
        <f t="shared" si="11"/>
        <v>1</v>
      </c>
      <c r="J149" s="42">
        <v>35094</v>
      </c>
      <c r="K149" s="82">
        <f t="shared" ca="1" si="12"/>
        <v>30.509589041095889</v>
      </c>
      <c r="L149" s="23" t="s">
        <v>30</v>
      </c>
      <c r="M149" s="38" t="s">
        <v>31</v>
      </c>
      <c r="N149" s="24" t="s">
        <v>711</v>
      </c>
      <c r="O149" s="45">
        <v>3206899123</v>
      </c>
      <c r="P149" s="23">
        <v>0</v>
      </c>
      <c r="Q149" s="67" t="s">
        <v>712</v>
      </c>
      <c r="R149" s="45" t="s">
        <v>534</v>
      </c>
      <c r="S149" s="42">
        <v>45323</v>
      </c>
      <c r="T149" s="30" t="s">
        <v>587</v>
      </c>
      <c r="U149" s="78" t="s">
        <v>541</v>
      </c>
      <c r="V149" s="62" t="s">
        <v>542</v>
      </c>
      <c r="W149" s="45" t="s">
        <v>104</v>
      </c>
      <c r="X149" s="45" t="s">
        <v>713</v>
      </c>
      <c r="Y149" s="90" t="s">
        <v>170</v>
      </c>
      <c r="Z149" s="31"/>
    </row>
    <row r="150" spans="1:26" s="22" customFormat="1" x14ac:dyDescent="0.3">
      <c r="A150" s="45" t="s">
        <v>26</v>
      </c>
      <c r="B150" s="45" t="s">
        <v>534</v>
      </c>
      <c r="C150" s="45" t="s">
        <v>714</v>
      </c>
      <c r="D150" s="45"/>
      <c r="E150" s="45"/>
      <c r="F150" s="23" t="s">
        <v>29</v>
      </c>
      <c r="G150" s="60">
        <v>39443835</v>
      </c>
      <c r="H150" s="45">
        <v>3002040200</v>
      </c>
      <c r="I150" s="38">
        <f t="shared" si="11"/>
        <v>3</v>
      </c>
      <c r="J150" s="42">
        <v>26375</v>
      </c>
      <c r="K150" s="82">
        <f t="shared" ca="1" si="12"/>
        <v>54.397260273972606</v>
      </c>
      <c r="L150" s="23" t="s">
        <v>60</v>
      </c>
      <c r="M150" s="15" t="s">
        <v>31</v>
      </c>
      <c r="N150" s="24" t="s">
        <v>715</v>
      </c>
      <c r="O150" s="26">
        <v>3015571816</v>
      </c>
      <c r="P150" s="23">
        <v>2</v>
      </c>
      <c r="Q150" s="67" t="s">
        <v>716</v>
      </c>
      <c r="R150" s="45" t="s">
        <v>534</v>
      </c>
      <c r="S150" s="42">
        <v>45327</v>
      </c>
      <c r="T150" s="30" t="s">
        <v>587</v>
      </c>
      <c r="U150" s="78" t="s">
        <v>541</v>
      </c>
      <c r="V150" s="62" t="s">
        <v>542</v>
      </c>
      <c r="W150" s="45"/>
      <c r="X150" s="45" t="s">
        <v>717</v>
      </c>
      <c r="Y150" s="90" t="s">
        <v>91</v>
      </c>
      <c r="Z150" s="31"/>
    </row>
    <row r="151" spans="1:26" s="22" customFormat="1" x14ac:dyDescent="0.3">
      <c r="A151" s="45" t="s">
        <v>26</v>
      </c>
      <c r="B151" s="45" t="s">
        <v>534</v>
      </c>
      <c r="C151" s="45" t="s">
        <v>718</v>
      </c>
      <c r="D151" s="45" t="s">
        <v>599</v>
      </c>
      <c r="E151" s="45" t="s">
        <v>658</v>
      </c>
      <c r="F151" s="23" t="s">
        <v>29</v>
      </c>
      <c r="G151" s="60">
        <v>1036934016</v>
      </c>
      <c r="H151" s="45">
        <v>3217820747</v>
      </c>
      <c r="I151" s="38">
        <f t="shared" si="11"/>
        <v>3</v>
      </c>
      <c r="J151" s="42">
        <v>32593</v>
      </c>
      <c r="K151" s="82">
        <f t="shared" ca="1" si="12"/>
        <v>37.361643835616441</v>
      </c>
      <c r="L151" s="23" t="s">
        <v>42</v>
      </c>
      <c r="M151" s="38" t="s">
        <v>31</v>
      </c>
      <c r="N151" s="24" t="s">
        <v>719</v>
      </c>
      <c r="O151" s="26">
        <v>3102461811</v>
      </c>
      <c r="P151" s="23">
        <v>0</v>
      </c>
      <c r="Q151" s="67" t="s">
        <v>720</v>
      </c>
      <c r="R151" s="45" t="s">
        <v>534</v>
      </c>
      <c r="S151" s="42">
        <v>45509</v>
      </c>
      <c r="T151" s="30" t="s">
        <v>636</v>
      </c>
      <c r="U151" s="78" t="s">
        <v>541</v>
      </c>
      <c r="V151" s="62" t="s">
        <v>542</v>
      </c>
      <c r="W151" s="45" t="s">
        <v>83</v>
      </c>
      <c r="X151" s="45" t="s">
        <v>721</v>
      </c>
      <c r="Y151" s="90" t="s">
        <v>38</v>
      </c>
      <c r="Z151" s="31"/>
    </row>
    <row r="152" spans="1:26" s="22" customFormat="1" x14ac:dyDescent="0.3">
      <c r="A152" s="45" t="s">
        <v>26</v>
      </c>
      <c r="B152" s="45" t="s">
        <v>534</v>
      </c>
      <c r="C152" s="45" t="s">
        <v>722</v>
      </c>
      <c r="D152" s="45" t="s">
        <v>566</v>
      </c>
      <c r="E152" s="45" t="s">
        <v>723</v>
      </c>
      <c r="F152" s="23" t="s">
        <v>41</v>
      </c>
      <c r="G152" s="60">
        <v>15435860</v>
      </c>
      <c r="H152" s="45">
        <v>3148869826</v>
      </c>
      <c r="I152" s="38">
        <f t="shared" si="11"/>
        <v>3</v>
      </c>
      <c r="J152" s="42">
        <v>26724</v>
      </c>
      <c r="K152" s="82">
        <f t="shared" ca="1" si="12"/>
        <v>53.441095890410956</v>
      </c>
      <c r="L152" s="23" t="s">
        <v>42</v>
      </c>
      <c r="M152" s="38" t="s">
        <v>31</v>
      </c>
      <c r="N152" s="24" t="s">
        <v>724</v>
      </c>
      <c r="O152" s="45">
        <v>3002733752</v>
      </c>
      <c r="P152" s="23">
        <v>2</v>
      </c>
      <c r="Q152" s="45" t="s">
        <v>725</v>
      </c>
      <c r="R152" s="45" t="s">
        <v>534</v>
      </c>
      <c r="S152" s="42">
        <v>45328</v>
      </c>
      <c r="T152" s="30" t="s">
        <v>582</v>
      </c>
      <c r="U152" s="78" t="s">
        <v>541</v>
      </c>
      <c r="V152" s="62" t="s">
        <v>542</v>
      </c>
      <c r="W152" s="45" t="s">
        <v>37</v>
      </c>
      <c r="X152" s="45" t="s">
        <v>726</v>
      </c>
      <c r="Y152" s="90" t="s">
        <v>38</v>
      </c>
      <c r="Z152" s="31"/>
    </row>
    <row r="153" spans="1:26" s="22" customFormat="1" x14ac:dyDescent="0.3">
      <c r="A153" s="45" t="s">
        <v>26</v>
      </c>
      <c r="B153" s="45" t="s">
        <v>534</v>
      </c>
      <c r="C153" s="45" t="s">
        <v>727</v>
      </c>
      <c r="D153" s="45" t="s">
        <v>325</v>
      </c>
      <c r="E153" s="45" t="s">
        <v>728</v>
      </c>
      <c r="F153" s="23" t="s">
        <v>29</v>
      </c>
      <c r="G153" s="60">
        <v>43590192</v>
      </c>
      <c r="H153" s="45">
        <v>3128174248</v>
      </c>
      <c r="I153" s="38">
        <f t="shared" si="11"/>
        <v>1</v>
      </c>
      <c r="J153" s="42">
        <v>27397</v>
      </c>
      <c r="K153" s="82">
        <f t="shared" ca="1" si="12"/>
        <v>51.597260273972601</v>
      </c>
      <c r="L153" s="23" t="s">
        <v>42</v>
      </c>
      <c r="M153" s="15" t="s">
        <v>31</v>
      </c>
      <c r="N153" s="24" t="s">
        <v>729</v>
      </c>
      <c r="O153" s="26" t="s">
        <v>730</v>
      </c>
      <c r="P153" s="23">
        <v>1</v>
      </c>
      <c r="Q153" s="45" t="s">
        <v>731</v>
      </c>
      <c r="R153" s="45" t="s">
        <v>534</v>
      </c>
      <c r="S153" s="42">
        <v>45540</v>
      </c>
      <c r="T153" s="30" t="s">
        <v>636</v>
      </c>
      <c r="U153" s="78" t="s">
        <v>541</v>
      </c>
      <c r="V153" s="62" t="s">
        <v>542</v>
      </c>
      <c r="W153" s="45" t="s">
        <v>732</v>
      </c>
      <c r="X153" s="45" t="s">
        <v>733</v>
      </c>
      <c r="Y153" s="90" t="s">
        <v>110</v>
      </c>
      <c r="Z153" s="31"/>
    </row>
    <row r="154" spans="1:26" s="22" customFormat="1" x14ac:dyDescent="0.3">
      <c r="A154" s="45" t="s">
        <v>26</v>
      </c>
      <c r="B154" s="45" t="s">
        <v>534</v>
      </c>
      <c r="C154" s="45" t="s">
        <v>734</v>
      </c>
      <c r="D154" s="45"/>
      <c r="E154" s="45"/>
      <c r="F154" s="23" t="s">
        <v>41</v>
      </c>
      <c r="G154" s="60">
        <v>15352956</v>
      </c>
      <c r="H154" s="45">
        <v>3105385677</v>
      </c>
      <c r="I154" s="38">
        <f t="shared" si="11"/>
        <v>4</v>
      </c>
      <c r="J154" s="42">
        <v>24937</v>
      </c>
      <c r="K154" s="82">
        <f t="shared" ca="1" si="12"/>
        <v>58.336986301369862</v>
      </c>
      <c r="L154" s="23" t="s">
        <v>42</v>
      </c>
      <c r="M154" s="38" t="s">
        <v>31</v>
      </c>
      <c r="N154" s="24" t="s">
        <v>735</v>
      </c>
      <c r="O154" s="45">
        <v>3188200957</v>
      </c>
      <c r="P154" s="23">
        <v>2</v>
      </c>
      <c r="Q154" s="67" t="s">
        <v>736</v>
      </c>
      <c r="R154" s="45" t="s">
        <v>534</v>
      </c>
      <c r="S154" s="42">
        <v>45383</v>
      </c>
      <c r="T154" s="30" t="s">
        <v>737</v>
      </c>
      <c r="U154" s="78" t="s">
        <v>541</v>
      </c>
      <c r="V154" s="62" t="s">
        <v>542</v>
      </c>
      <c r="W154" s="45" t="s">
        <v>738</v>
      </c>
      <c r="X154" s="45" t="s">
        <v>739</v>
      </c>
      <c r="Y154" s="90" t="s">
        <v>38</v>
      </c>
      <c r="Z154" s="31"/>
    </row>
    <row r="155" spans="1:26" s="22" customFormat="1" x14ac:dyDescent="0.3">
      <c r="A155" s="45" t="s">
        <v>26</v>
      </c>
      <c r="B155" s="45" t="s">
        <v>534</v>
      </c>
      <c r="C155" s="45" t="s">
        <v>740</v>
      </c>
      <c r="D155" s="45" t="s">
        <v>325</v>
      </c>
      <c r="E155" s="45" t="s">
        <v>723</v>
      </c>
      <c r="F155" s="23" t="s">
        <v>29</v>
      </c>
      <c r="G155" s="60">
        <v>1035391869</v>
      </c>
      <c r="H155" s="45">
        <v>3104598250</v>
      </c>
      <c r="I155" s="38">
        <f t="shared" si="11"/>
        <v>8</v>
      </c>
      <c r="J155" s="42">
        <v>35645</v>
      </c>
      <c r="K155" s="82">
        <f t="shared" ca="1" si="12"/>
        <v>29</v>
      </c>
      <c r="L155" s="23" t="s">
        <v>42</v>
      </c>
      <c r="M155" s="38" t="s">
        <v>31</v>
      </c>
      <c r="N155" s="24" t="s">
        <v>741</v>
      </c>
      <c r="O155" s="26" t="s">
        <v>742</v>
      </c>
      <c r="P155" s="23">
        <v>0</v>
      </c>
      <c r="Q155" s="67" t="s">
        <v>743</v>
      </c>
      <c r="R155" s="45" t="s">
        <v>534</v>
      </c>
      <c r="S155" s="42">
        <v>45392</v>
      </c>
      <c r="T155" s="30" t="s">
        <v>557</v>
      </c>
      <c r="U155" s="78" t="s">
        <v>541</v>
      </c>
      <c r="V155" s="62" t="s">
        <v>542</v>
      </c>
      <c r="W155" s="45"/>
      <c r="X155" s="45" t="s">
        <v>577</v>
      </c>
      <c r="Y155" s="90" t="s">
        <v>110</v>
      </c>
      <c r="Z155" s="110">
        <v>45756</v>
      </c>
    </row>
    <row r="156" spans="1:26" s="22" customFormat="1" x14ac:dyDescent="0.3">
      <c r="A156" s="45" t="s">
        <v>26</v>
      </c>
      <c r="B156" s="45" t="s">
        <v>534</v>
      </c>
      <c r="C156" s="45" t="s">
        <v>744</v>
      </c>
      <c r="D156" s="45" t="s">
        <v>745</v>
      </c>
      <c r="E156" s="45" t="s">
        <v>705</v>
      </c>
      <c r="F156" s="23" t="s">
        <v>41</v>
      </c>
      <c r="G156" s="66">
        <v>15444568</v>
      </c>
      <c r="H156" s="45">
        <v>3122155281</v>
      </c>
      <c r="I156" s="38">
        <f t="shared" si="11"/>
        <v>4</v>
      </c>
      <c r="J156" s="44">
        <v>30045</v>
      </c>
      <c r="K156" s="82">
        <f t="shared" ca="1" si="12"/>
        <v>44.342465753424655</v>
      </c>
      <c r="L156" s="23" t="s">
        <v>30</v>
      </c>
      <c r="M156" s="38" t="s">
        <v>31</v>
      </c>
      <c r="N156" s="24" t="s">
        <v>746</v>
      </c>
      <c r="O156" s="45">
        <v>6045311522</v>
      </c>
      <c r="P156" s="23">
        <v>2</v>
      </c>
      <c r="Q156" s="67" t="s">
        <v>747</v>
      </c>
      <c r="R156" s="45" t="s">
        <v>534</v>
      </c>
      <c r="S156" s="42">
        <v>45405</v>
      </c>
      <c r="T156" s="30" t="s">
        <v>557</v>
      </c>
      <c r="U156" s="78" t="s">
        <v>541</v>
      </c>
      <c r="V156" s="62" t="s">
        <v>542</v>
      </c>
      <c r="W156" s="45" t="s">
        <v>205</v>
      </c>
      <c r="X156" s="45" t="s">
        <v>748</v>
      </c>
      <c r="Y156" s="111" t="s">
        <v>116</v>
      </c>
      <c r="Z156" s="31"/>
    </row>
    <row r="157" spans="1:26" s="22" customFormat="1" x14ac:dyDescent="0.3">
      <c r="A157" s="90" t="s">
        <v>26</v>
      </c>
      <c r="B157" s="45" t="s">
        <v>534</v>
      </c>
      <c r="C157" s="76" t="s">
        <v>749</v>
      </c>
      <c r="D157" s="76"/>
      <c r="E157" s="76"/>
      <c r="F157" s="23" t="s">
        <v>41</v>
      </c>
      <c r="G157" s="60">
        <v>15372943</v>
      </c>
      <c r="H157" s="45">
        <v>3013487679</v>
      </c>
      <c r="I157" s="38">
        <f t="shared" si="11"/>
        <v>10</v>
      </c>
      <c r="J157" s="42">
        <v>30982</v>
      </c>
      <c r="K157" s="82">
        <f t="shared" ca="1" si="12"/>
        <v>41.775342465753425</v>
      </c>
      <c r="L157" s="23" t="s">
        <v>42</v>
      </c>
      <c r="M157" s="38" t="s">
        <v>31</v>
      </c>
      <c r="N157" s="34" t="s">
        <v>750</v>
      </c>
      <c r="O157" s="34">
        <v>3015938929</v>
      </c>
      <c r="P157" s="23">
        <v>0</v>
      </c>
      <c r="Q157" s="67" t="s">
        <v>751</v>
      </c>
      <c r="R157" s="45" t="s">
        <v>534</v>
      </c>
      <c r="S157" s="77">
        <v>45404</v>
      </c>
      <c r="T157" s="99" t="s">
        <v>636</v>
      </c>
      <c r="U157" s="78" t="s">
        <v>541</v>
      </c>
      <c r="V157" s="62" t="s">
        <v>542</v>
      </c>
      <c r="W157" s="76" t="s">
        <v>365</v>
      </c>
      <c r="X157" s="76" t="s">
        <v>752</v>
      </c>
      <c r="Y157" s="90" t="s">
        <v>110</v>
      </c>
      <c r="Z157" s="31"/>
    </row>
    <row r="158" spans="1:26" x14ac:dyDescent="0.3">
      <c r="A158" s="90" t="s">
        <v>26</v>
      </c>
      <c r="B158" s="45" t="s">
        <v>534</v>
      </c>
      <c r="C158" s="76" t="s">
        <v>753</v>
      </c>
      <c r="D158" s="76" t="s">
        <v>745</v>
      </c>
      <c r="E158" s="76" t="s">
        <v>728</v>
      </c>
      <c r="F158" s="23" t="s">
        <v>29</v>
      </c>
      <c r="G158" s="66" t="s">
        <v>754</v>
      </c>
      <c r="H158" s="45">
        <v>3122529456</v>
      </c>
      <c r="I158" s="38">
        <f t="shared" si="11"/>
        <v>12</v>
      </c>
      <c r="J158" s="46">
        <v>32852</v>
      </c>
      <c r="K158" s="82">
        <f t="shared" ca="1" si="12"/>
        <v>36.652054794520545</v>
      </c>
      <c r="L158" s="23" t="s">
        <v>42</v>
      </c>
      <c r="M158" s="15" t="s">
        <v>31</v>
      </c>
      <c r="N158" s="24" t="s">
        <v>755</v>
      </c>
      <c r="O158" s="45">
        <v>3122540580</v>
      </c>
      <c r="P158" s="23">
        <v>0</v>
      </c>
      <c r="Q158" s="67" t="s">
        <v>756</v>
      </c>
      <c r="R158" s="45" t="s">
        <v>534</v>
      </c>
      <c r="S158" s="77">
        <v>45439</v>
      </c>
      <c r="T158" s="30">
        <v>6900566</v>
      </c>
      <c r="U158" s="78" t="s">
        <v>541</v>
      </c>
      <c r="V158" s="62" t="s">
        <v>542</v>
      </c>
      <c r="W158" s="76"/>
      <c r="X158" s="76" t="s">
        <v>757</v>
      </c>
      <c r="Y158" s="111" t="s">
        <v>38</v>
      </c>
      <c r="Z158" s="34"/>
    </row>
    <row r="159" spans="1:26" x14ac:dyDescent="0.3">
      <c r="A159" s="90" t="s">
        <v>26</v>
      </c>
      <c r="B159" s="45" t="s">
        <v>534</v>
      </c>
      <c r="C159" s="76" t="s">
        <v>758</v>
      </c>
      <c r="D159" s="76"/>
      <c r="E159" s="76"/>
      <c r="F159" s="23" t="s">
        <v>29</v>
      </c>
      <c r="G159" s="66">
        <v>1036634199</v>
      </c>
      <c r="H159" s="45">
        <v>3233641884</v>
      </c>
      <c r="I159" s="38">
        <f t="shared" si="11"/>
        <v>1</v>
      </c>
      <c r="J159" s="46">
        <v>33267</v>
      </c>
      <c r="K159" s="82">
        <f t="shared" ca="1" si="12"/>
        <v>35.515068493150686</v>
      </c>
      <c r="L159" s="23" t="s">
        <v>125</v>
      </c>
      <c r="M159" s="15"/>
      <c r="N159" s="24"/>
      <c r="O159" s="45"/>
      <c r="P159" s="23"/>
      <c r="Q159" s="67"/>
      <c r="R159" s="45" t="s">
        <v>534</v>
      </c>
      <c r="S159" s="77">
        <v>45475</v>
      </c>
      <c r="T159" s="30">
        <v>6900566</v>
      </c>
      <c r="U159" s="78" t="s">
        <v>542</v>
      </c>
      <c r="V159" s="62" t="s">
        <v>542</v>
      </c>
      <c r="W159" s="76" t="s">
        <v>182</v>
      </c>
      <c r="X159" s="76" t="s">
        <v>759</v>
      </c>
      <c r="Y159" s="111" t="s">
        <v>116</v>
      </c>
      <c r="Z159" s="34"/>
    </row>
    <row r="160" spans="1:26" x14ac:dyDescent="0.3">
      <c r="A160" s="111" t="s">
        <v>26</v>
      </c>
      <c r="B160" s="14" t="s">
        <v>534</v>
      </c>
      <c r="C160" s="28" t="s">
        <v>760</v>
      </c>
      <c r="D160" s="28"/>
      <c r="E160" s="28"/>
      <c r="F160" s="15" t="s">
        <v>29</v>
      </c>
      <c r="G160" s="16">
        <v>43117882</v>
      </c>
      <c r="H160" s="14">
        <v>3117842791</v>
      </c>
      <c r="I160" s="38">
        <v>11</v>
      </c>
      <c r="J160" s="39">
        <v>29540</v>
      </c>
      <c r="K160" s="82">
        <v>43.81095890410959</v>
      </c>
      <c r="L160" s="15" t="s">
        <v>30</v>
      </c>
      <c r="M160" s="15" t="s">
        <v>31</v>
      </c>
      <c r="N160" s="18" t="s">
        <v>761</v>
      </c>
      <c r="O160" s="14">
        <v>3218510412</v>
      </c>
      <c r="P160" s="15">
        <v>1</v>
      </c>
      <c r="Q160" s="65" t="s">
        <v>762</v>
      </c>
      <c r="R160" s="14" t="s">
        <v>534</v>
      </c>
      <c r="S160" s="75">
        <v>45524</v>
      </c>
      <c r="T160" s="56">
        <v>6900566</v>
      </c>
      <c r="U160" s="79" t="s">
        <v>542</v>
      </c>
      <c r="V160" s="21" t="s">
        <v>542</v>
      </c>
      <c r="W160" s="28" t="s">
        <v>152</v>
      </c>
      <c r="X160" s="28" t="s">
        <v>763</v>
      </c>
      <c r="Y160" s="111" t="s">
        <v>38</v>
      </c>
      <c r="Z160" s="68">
        <v>45707</v>
      </c>
    </row>
    <row r="161" spans="1:26" x14ac:dyDescent="0.3">
      <c r="A161" s="111" t="s">
        <v>26</v>
      </c>
      <c r="B161" s="14" t="s">
        <v>534</v>
      </c>
      <c r="C161" s="28" t="s">
        <v>764</v>
      </c>
      <c r="D161" s="28"/>
      <c r="E161" s="28"/>
      <c r="F161" s="15" t="s">
        <v>29</v>
      </c>
      <c r="G161" s="144">
        <v>35896966</v>
      </c>
      <c r="H161" s="14">
        <v>3148700339</v>
      </c>
      <c r="I161" s="38">
        <v>2</v>
      </c>
      <c r="J161" s="39">
        <v>30361</v>
      </c>
      <c r="K161" s="82">
        <v>43.81095890410959</v>
      </c>
      <c r="L161" s="15" t="s">
        <v>60</v>
      </c>
      <c r="M161" s="15"/>
      <c r="N161" s="18"/>
      <c r="O161" s="14"/>
      <c r="P161" s="15"/>
      <c r="Q161" s="65" t="s">
        <v>765</v>
      </c>
      <c r="R161" s="14" t="s">
        <v>534</v>
      </c>
      <c r="S161" s="75">
        <v>45524</v>
      </c>
      <c r="T161" s="56">
        <v>6900566</v>
      </c>
      <c r="U161" s="79" t="s">
        <v>542</v>
      </c>
      <c r="V161" s="21" t="s">
        <v>542</v>
      </c>
      <c r="W161" s="28" t="s">
        <v>152</v>
      </c>
      <c r="X161" s="28" t="s">
        <v>766</v>
      </c>
      <c r="Y161" s="111" t="s">
        <v>38</v>
      </c>
      <c r="Z161" s="68">
        <v>45707</v>
      </c>
    </row>
    <row r="162" spans="1:26" x14ac:dyDescent="0.3">
      <c r="A162" s="111" t="s">
        <v>26</v>
      </c>
      <c r="B162" s="14" t="s">
        <v>534</v>
      </c>
      <c r="C162" s="28" t="s">
        <v>767</v>
      </c>
      <c r="D162" s="28"/>
      <c r="E162" s="28"/>
      <c r="F162" s="135" t="s">
        <v>29</v>
      </c>
      <c r="G162" s="34">
        <v>43616819</v>
      </c>
      <c r="H162">
        <v>3187029630</v>
      </c>
      <c r="I162" s="38">
        <v>1</v>
      </c>
      <c r="J162" s="39">
        <v>28505</v>
      </c>
      <c r="K162" s="82"/>
      <c r="L162" s="15" t="s">
        <v>290</v>
      </c>
      <c r="M162" s="15"/>
      <c r="N162" t="s">
        <v>768</v>
      </c>
      <c r="O162" s="133">
        <v>3173237070</v>
      </c>
      <c r="P162" s="15">
        <v>2</v>
      </c>
      <c r="Q162" s="134" t="s">
        <v>769</v>
      </c>
      <c r="R162" s="14" t="s">
        <v>534</v>
      </c>
      <c r="S162" s="75">
        <v>45537</v>
      </c>
      <c r="T162" s="56">
        <v>11203336</v>
      </c>
      <c r="U162" s="79" t="s">
        <v>542</v>
      </c>
      <c r="V162" s="21" t="s">
        <v>542</v>
      </c>
      <c r="W162" t="s">
        <v>770</v>
      </c>
      <c r="X162" s="28" t="s">
        <v>771</v>
      </c>
      <c r="Y162" s="111" t="s">
        <v>105</v>
      </c>
      <c r="Z162" s="34" t="s">
        <v>542</v>
      </c>
    </row>
    <row r="163" spans="1:26" x14ac:dyDescent="0.3">
      <c r="A163" s="96" t="s">
        <v>26</v>
      </c>
      <c r="B163" s="14" t="s">
        <v>534</v>
      </c>
      <c r="C163" s="40" t="s">
        <v>772</v>
      </c>
      <c r="D163" s="40"/>
      <c r="E163" s="40"/>
      <c r="F163" s="38" t="s">
        <v>29</v>
      </c>
      <c r="G163" s="58">
        <v>1044503023</v>
      </c>
      <c r="H163" s="40">
        <v>3246846814</v>
      </c>
      <c r="I163" s="38">
        <f>MONTH(J163)</f>
        <v>8</v>
      </c>
      <c r="J163" s="39">
        <v>32374</v>
      </c>
      <c r="K163" s="82">
        <f t="shared" ref="K163:K170" ca="1" si="13">(TODAY()-J163)/365</f>
        <v>37.961643835616435</v>
      </c>
      <c r="L163" s="38" t="s">
        <v>42</v>
      </c>
      <c r="M163" s="38" t="s">
        <v>31</v>
      </c>
      <c r="N163" s="41" t="s">
        <v>773</v>
      </c>
      <c r="O163" s="40">
        <v>3177079530</v>
      </c>
      <c r="P163" s="38">
        <v>2</v>
      </c>
      <c r="Q163" s="138" t="s">
        <v>774</v>
      </c>
      <c r="R163" s="14" t="s">
        <v>534</v>
      </c>
      <c r="S163" s="17">
        <v>45551</v>
      </c>
      <c r="T163" s="56">
        <v>2824591</v>
      </c>
      <c r="U163" s="79" t="s">
        <v>542</v>
      </c>
      <c r="V163" s="21" t="s">
        <v>542</v>
      </c>
      <c r="W163" s="14" t="s">
        <v>476</v>
      </c>
      <c r="X163" s="14" t="s">
        <v>775</v>
      </c>
      <c r="Y163" s="111" t="s">
        <v>38</v>
      </c>
      <c r="Z163" s="68">
        <v>45366</v>
      </c>
    </row>
    <row r="164" spans="1:26" x14ac:dyDescent="0.3">
      <c r="A164" s="96" t="s">
        <v>26</v>
      </c>
      <c r="B164" s="96" t="s">
        <v>534</v>
      </c>
      <c r="C164" s="40" t="s">
        <v>776</v>
      </c>
      <c r="D164" s="40"/>
      <c r="E164" s="40"/>
      <c r="F164" s="38" t="s">
        <v>29</v>
      </c>
      <c r="G164" s="58">
        <v>1036961861</v>
      </c>
      <c r="H164" s="40">
        <v>3215094795</v>
      </c>
      <c r="I164" s="38">
        <v>11</v>
      </c>
      <c r="J164" s="39">
        <v>35753</v>
      </c>
      <c r="K164" s="82">
        <f t="shared" ca="1" si="13"/>
        <v>28.704109589041096</v>
      </c>
      <c r="L164" s="38" t="s">
        <v>125</v>
      </c>
      <c r="M164" s="38"/>
      <c r="N164" s="41"/>
      <c r="O164" s="40"/>
      <c r="P164" s="38"/>
      <c r="Q164" s="63" t="s">
        <v>777</v>
      </c>
      <c r="R164" s="14" t="s">
        <v>534</v>
      </c>
      <c r="S164" s="17">
        <v>45560</v>
      </c>
      <c r="T164" s="56">
        <v>6900566</v>
      </c>
      <c r="U164" s="79" t="s">
        <v>542</v>
      </c>
      <c r="V164" s="21" t="s">
        <v>542</v>
      </c>
      <c r="W164" s="14" t="s">
        <v>205</v>
      </c>
      <c r="X164" s="14" t="s">
        <v>778</v>
      </c>
      <c r="Y164" s="111" t="s">
        <v>48</v>
      </c>
      <c r="Z164" s="68">
        <v>45740</v>
      </c>
    </row>
    <row r="165" spans="1:26" x14ac:dyDescent="0.3">
      <c r="A165" s="14" t="s">
        <v>26</v>
      </c>
      <c r="B165" s="14" t="s">
        <v>534</v>
      </c>
      <c r="C165" s="166" t="s">
        <v>779</v>
      </c>
      <c r="D165" s="40"/>
      <c r="E165" s="40"/>
      <c r="F165" s="38" t="s">
        <v>29</v>
      </c>
      <c r="G165" s="58">
        <v>1041610720</v>
      </c>
      <c r="H165" s="40">
        <v>3015545037</v>
      </c>
      <c r="I165" s="38">
        <v>7</v>
      </c>
      <c r="J165" s="39">
        <v>33434</v>
      </c>
      <c r="K165" s="82">
        <f t="shared" ca="1" si="13"/>
        <v>35.057534246575344</v>
      </c>
      <c r="L165" s="38" t="s">
        <v>30</v>
      </c>
      <c r="M165" s="38"/>
      <c r="N165" s="41"/>
      <c r="O165" s="40"/>
      <c r="P165" s="38"/>
      <c r="Q165" s="63" t="s">
        <v>780</v>
      </c>
      <c r="R165" s="14" t="s">
        <v>534</v>
      </c>
      <c r="S165" s="17">
        <v>45635</v>
      </c>
      <c r="T165" s="99" t="s">
        <v>636</v>
      </c>
      <c r="U165" s="79" t="s">
        <v>542</v>
      </c>
      <c r="V165" s="21" t="s">
        <v>542</v>
      </c>
      <c r="W165" s="14" t="s">
        <v>205</v>
      </c>
      <c r="X165" s="14" t="s">
        <v>781</v>
      </c>
      <c r="Y165" s="111" t="s">
        <v>48</v>
      </c>
      <c r="Z165" s="68">
        <v>45816</v>
      </c>
    </row>
    <row r="166" spans="1:26" x14ac:dyDescent="0.3">
      <c r="A166" s="45" t="s">
        <v>26</v>
      </c>
      <c r="B166" s="45" t="s">
        <v>514</v>
      </c>
      <c r="C166" s="167" t="s">
        <v>782</v>
      </c>
      <c r="D166" s="81" t="s">
        <v>542</v>
      </c>
      <c r="E166" s="81" t="s">
        <v>542</v>
      </c>
      <c r="F166" s="23" t="s">
        <v>41</v>
      </c>
      <c r="G166" s="66">
        <v>1000537104</v>
      </c>
      <c r="H166" s="45">
        <v>3206293125</v>
      </c>
      <c r="I166" s="38">
        <f>MONTH(J166)</f>
        <v>7</v>
      </c>
      <c r="J166" s="46">
        <v>37816</v>
      </c>
      <c r="K166" s="82">
        <f t="shared" ca="1" si="13"/>
        <v>23.052054794520547</v>
      </c>
      <c r="L166" s="23"/>
      <c r="M166" s="15"/>
      <c r="N166" s="24"/>
      <c r="O166" s="45"/>
      <c r="P166" s="23"/>
      <c r="Q166" s="67" t="s">
        <v>783</v>
      </c>
      <c r="R166" s="45" t="s">
        <v>514</v>
      </c>
      <c r="S166" s="77">
        <v>45495</v>
      </c>
      <c r="T166" s="30">
        <v>975000</v>
      </c>
      <c r="U166" s="78" t="s">
        <v>542</v>
      </c>
      <c r="V166" s="62" t="s">
        <v>542</v>
      </c>
      <c r="W166" s="76" t="s">
        <v>784</v>
      </c>
      <c r="X166" s="76" t="s">
        <v>785</v>
      </c>
      <c r="Y166" s="111" t="s">
        <v>256</v>
      </c>
      <c r="Z166" s="34"/>
    </row>
    <row r="167" spans="1:26" x14ac:dyDescent="0.3">
      <c r="A167" s="14" t="s">
        <v>26</v>
      </c>
      <c r="B167" s="14" t="s">
        <v>514</v>
      </c>
      <c r="C167" s="168" t="s">
        <v>511</v>
      </c>
      <c r="D167" s="73" t="s">
        <v>542</v>
      </c>
      <c r="E167" s="73" t="s">
        <v>542</v>
      </c>
      <c r="F167" s="106" t="s">
        <v>29</v>
      </c>
      <c r="G167" s="144">
        <v>1128430151</v>
      </c>
      <c r="H167" s="96">
        <v>3106621052</v>
      </c>
      <c r="I167" s="92">
        <v>8</v>
      </c>
      <c r="J167" s="153">
        <v>32748</v>
      </c>
      <c r="K167" s="82">
        <f t="shared" ca="1" si="13"/>
        <v>36.936986301369863</v>
      </c>
      <c r="L167" s="106" t="s">
        <v>412</v>
      </c>
      <c r="M167" s="106"/>
      <c r="N167" s="154"/>
      <c r="O167" s="96"/>
      <c r="P167" s="106"/>
      <c r="Q167" s="155" t="s">
        <v>786</v>
      </c>
      <c r="R167" s="96" t="s">
        <v>514</v>
      </c>
      <c r="S167" s="126">
        <v>45616</v>
      </c>
      <c r="T167" s="156">
        <v>975000</v>
      </c>
      <c r="U167" s="127" t="s">
        <v>542</v>
      </c>
      <c r="V167" s="128" t="s">
        <v>542</v>
      </c>
      <c r="W167" s="152" t="s">
        <v>90</v>
      </c>
      <c r="X167" s="152" t="s">
        <v>787</v>
      </c>
      <c r="Y167" s="129" t="s">
        <v>48</v>
      </c>
      <c r="Z167" s="157">
        <v>45657</v>
      </c>
    </row>
    <row r="168" spans="1:26" x14ac:dyDescent="0.3">
      <c r="A168" s="34" t="s">
        <v>26</v>
      </c>
      <c r="B168" s="34" t="s">
        <v>788</v>
      </c>
      <c r="C168" s="169" t="s">
        <v>789</v>
      </c>
      <c r="D168" s="81" t="s">
        <v>542</v>
      </c>
      <c r="E168" s="81" t="s">
        <v>542</v>
      </c>
      <c r="F168" s="102" t="s">
        <v>29</v>
      </c>
      <c r="G168" s="103">
        <v>1104430793</v>
      </c>
      <c r="H168" s="104">
        <v>3133111805</v>
      </c>
      <c r="I168" s="92">
        <f>MONTH(J168)</f>
        <v>10</v>
      </c>
      <c r="J168" s="105">
        <v>34984</v>
      </c>
      <c r="K168" s="88">
        <f t="shared" ca="1" si="13"/>
        <v>30.81095890410959</v>
      </c>
      <c r="L168" s="102" t="s">
        <v>42</v>
      </c>
      <c r="M168" s="106" t="s">
        <v>31</v>
      </c>
      <c r="N168" s="107" t="s">
        <v>790</v>
      </c>
      <c r="O168" s="101">
        <v>3207079314</v>
      </c>
      <c r="P168" s="102">
        <v>1</v>
      </c>
      <c r="Q168" s="108" t="s">
        <v>791</v>
      </c>
      <c r="R168" s="101" t="s">
        <v>792</v>
      </c>
      <c r="S168" s="145" t="s">
        <v>541</v>
      </c>
      <c r="T168" s="146" t="s">
        <v>541</v>
      </c>
      <c r="U168" s="145" t="s">
        <v>541</v>
      </c>
      <c r="V168" s="145" t="s">
        <v>541</v>
      </c>
      <c r="W168" s="145" t="s">
        <v>541</v>
      </c>
      <c r="X168" s="145" t="s">
        <v>541</v>
      </c>
      <c r="Y168" s="147" t="s">
        <v>793</v>
      </c>
      <c r="Z168" s="101"/>
    </row>
    <row r="169" spans="1:26" x14ac:dyDescent="0.3">
      <c r="A169" s="34" t="s">
        <v>26</v>
      </c>
      <c r="B169" s="34" t="s">
        <v>788</v>
      </c>
      <c r="C169" s="95" t="s">
        <v>794</v>
      </c>
      <c r="D169" s="81" t="s">
        <v>542</v>
      </c>
      <c r="E169" s="81" t="s">
        <v>542</v>
      </c>
      <c r="F169" s="35" t="s">
        <v>29</v>
      </c>
      <c r="G169" s="36">
        <v>43535555</v>
      </c>
      <c r="H169" s="55">
        <v>3127932836</v>
      </c>
      <c r="I169" s="35">
        <v>7</v>
      </c>
      <c r="J169" s="37">
        <v>25031</v>
      </c>
      <c r="K169" s="88">
        <f t="shared" ca="1" si="13"/>
        <v>58.079452054794523</v>
      </c>
      <c r="L169" s="35" t="s">
        <v>42</v>
      </c>
      <c r="M169" s="35" t="s">
        <v>31</v>
      </c>
      <c r="N169" s="89" t="s">
        <v>795</v>
      </c>
      <c r="O169" s="34">
        <v>3206367257</v>
      </c>
      <c r="P169" s="35">
        <v>9</v>
      </c>
      <c r="Q169" s="63" t="s">
        <v>796</v>
      </c>
      <c r="R169" s="34" t="s">
        <v>792</v>
      </c>
      <c r="S169" s="44">
        <v>45489</v>
      </c>
      <c r="T169" s="148" t="s">
        <v>541</v>
      </c>
      <c r="U169" s="78" t="s">
        <v>541</v>
      </c>
      <c r="V169" s="78" t="s">
        <v>541</v>
      </c>
      <c r="W169" s="78" t="s">
        <v>541</v>
      </c>
      <c r="X169" s="78" t="s">
        <v>541</v>
      </c>
      <c r="Y169" s="61" t="s">
        <v>793</v>
      </c>
      <c r="Z169" s="34"/>
    </row>
    <row r="170" spans="1:26" x14ac:dyDescent="0.3">
      <c r="A170" s="34" t="s">
        <v>26</v>
      </c>
      <c r="B170" s="34" t="s">
        <v>788</v>
      </c>
      <c r="C170" s="114" t="s">
        <v>797</v>
      </c>
      <c r="D170" s="81" t="s">
        <v>542</v>
      </c>
      <c r="E170" s="81" t="s">
        <v>542</v>
      </c>
      <c r="F170" s="115" t="s">
        <v>29</v>
      </c>
      <c r="G170" s="116">
        <v>43910319</v>
      </c>
      <c r="H170" s="117">
        <v>3122434370</v>
      </c>
      <c r="I170" s="118">
        <f>MONTH(J170)</f>
        <v>9</v>
      </c>
      <c r="J170" s="119">
        <v>30222</v>
      </c>
      <c r="K170" s="120">
        <f t="shared" ca="1" si="13"/>
        <v>43.857534246575341</v>
      </c>
      <c r="L170" s="115" t="s">
        <v>42</v>
      </c>
      <c r="M170" s="121" t="s">
        <v>31</v>
      </c>
      <c r="N170" s="122" t="s">
        <v>798</v>
      </c>
      <c r="O170" s="123">
        <v>3137867417</v>
      </c>
      <c r="P170" s="115">
        <v>1</v>
      </c>
      <c r="Q170" s="124" t="s">
        <v>799</v>
      </c>
      <c r="R170" s="123" t="s">
        <v>792</v>
      </c>
      <c r="S170" s="149" t="s">
        <v>541</v>
      </c>
      <c r="T170" s="150" t="s">
        <v>541</v>
      </c>
      <c r="U170" s="149" t="s">
        <v>541</v>
      </c>
      <c r="V170" s="149" t="s">
        <v>541</v>
      </c>
      <c r="W170" s="149" t="s">
        <v>541</v>
      </c>
      <c r="X170" s="149" t="s">
        <v>541</v>
      </c>
      <c r="Y170" s="151" t="s">
        <v>793</v>
      </c>
      <c r="Z170" s="125"/>
    </row>
    <row r="171" spans="1:26" x14ac:dyDescent="0.3">
      <c r="A171" s="34" t="s">
        <v>26</v>
      </c>
      <c r="B171" s="34" t="s">
        <v>800</v>
      </c>
      <c r="C171" s="95" t="s">
        <v>801</v>
      </c>
      <c r="D171" s="81" t="s">
        <v>542</v>
      </c>
      <c r="E171" s="81" t="s">
        <v>542</v>
      </c>
      <c r="F171" s="35" t="s">
        <v>41</v>
      </c>
      <c r="G171" s="36">
        <v>70926828</v>
      </c>
      <c r="H171" s="55">
        <v>3005950685</v>
      </c>
      <c r="I171" s="38">
        <f>MONTH(J171)</f>
        <v>5</v>
      </c>
      <c r="J171" s="37">
        <v>25690</v>
      </c>
      <c r="K171" s="109">
        <v>54</v>
      </c>
      <c r="L171" s="35" t="s">
        <v>42</v>
      </c>
      <c r="M171" s="35" t="s">
        <v>802</v>
      </c>
      <c r="N171" s="89" t="s">
        <v>803</v>
      </c>
      <c r="O171" s="34">
        <v>3133703851</v>
      </c>
      <c r="P171" s="35">
        <v>2</v>
      </c>
      <c r="Q171" s="91"/>
      <c r="R171" s="34" t="s">
        <v>792</v>
      </c>
      <c r="S171" s="78" t="s">
        <v>541</v>
      </c>
      <c r="T171" s="148" t="s">
        <v>541</v>
      </c>
      <c r="U171" s="78" t="s">
        <v>541</v>
      </c>
      <c r="V171" s="78" t="s">
        <v>541</v>
      </c>
      <c r="W171" s="78" t="s">
        <v>541</v>
      </c>
      <c r="X171" s="78" t="s">
        <v>541</v>
      </c>
      <c r="Y171" s="112" t="s">
        <v>800</v>
      </c>
      <c r="Z171" s="34"/>
    </row>
  </sheetData>
  <autoFilter ref="A1:Z171" xr:uid="{561FDDD4-22C6-43C6-8FF0-B944B9AEA7AD}"/>
  <hyperlinks>
    <hyperlink ref="Q120" r:id="rId1" xr:uid="{8AEA7854-436F-4393-B704-D8DE2CC7A701}"/>
    <hyperlink ref="Q116" r:id="rId2" xr:uid="{F437A09A-BFAB-4A5C-A223-42F8425407CF}"/>
    <hyperlink ref="Q117" r:id="rId3" xr:uid="{FBFAFBC6-B37C-4B39-BFE3-9A00223BBA0C}"/>
    <hyperlink ref="Q118" r:id="rId4" xr:uid="{838E3FDD-5E8B-4927-9534-A25905EBFE31}"/>
    <hyperlink ref="Q119" r:id="rId5" xr:uid="{1962E4FA-33AA-42DB-83D4-739532114D0A}"/>
    <hyperlink ref="Q121" r:id="rId6" xr:uid="{E20D290E-FDB4-436B-B276-248CEC360714}"/>
    <hyperlink ref="Q122" r:id="rId7" xr:uid="{E7E5B63A-A57B-453E-BDBD-BAC1BCB4621B}"/>
    <hyperlink ref="Q154" r:id="rId8" xr:uid="{EB030197-59FB-4464-8EBC-5F0A76D88282}"/>
    <hyperlink ref="Q155" r:id="rId9" xr:uid="{2E1523BB-6860-45C8-ABA8-E9210052A909}"/>
    <hyperlink ref="Q156" r:id="rId10" xr:uid="{28D2F1F1-9B5D-458C-983A-E1B2C7FFA31D}"/>
    <hyperlink ref="Q157" r:id="rId11" xr:uid="{863A44A0-57E0-4D09-BAB3-739FA79A9475}"/>
    <hyperlink ref="Q3" r:id="rId12" xr:uid="{AB665BCD-92B1-4FBF-9B74-F7A5B4B23EF5}"/>
    <hyperlink ref="Q4" r:id="rId13" xr:uid="{CE2DDE1D-ABF9-4C01-A2F2-CB1469B8C2CD}"/>
    <hyperlink ref="Q5" r:id="rId14" xr:uid="{D00DB619-AB74-4A79-8309-3D0EFFC99952}"/>
    <hyperlink ref="Q6" r:id="rId15" xr:uid="{36AD6773-1881-431A-8BBB-B4FF45E45C52}"/>
    <hyperlink ref="Q7" r:id="rId16" xr:uid="{9DF5EF1D-EFF4-44BC-B049-0E67485FFF4C}"/>
    <hyperlink ref="Q8" r:id="rId17" xr:uid="{C1E3603D-042F-4185-92BD-992C3A92A503}"/>
    <hyperlink ref="Q9" r:id="rId18" xr:uid="{8AB0EAF5-9A5E-4B50-9134-AF54AAEFDCF7}"/>
    <hyperlink ref="Q10" r:id="rId19" xr:uid="{92941E11-C47D-475F-9AD8-7C50864AA7E8}"/>
    <hyperlink ref="Q11" r:id="rId20" xr:uid="{801A170A-336D-429C-A313-956F7468A2C6}"/>
    <hyperlink ref="Q13" r:id="rId21" xr:uid="{87900687-D498-4BA9-A949-A214515F18C3}"/>
    <hyperlink ref="Q14" r:id="rId22" xr:uid="{32795EC9-4D20-4D8A-A5EC-644EA73E57EF}"/>
    <hyperlink ref="Q168" r:id="rId23" xr:uid="{27E46062-09D6-45F6-A034-C14F612C37A5}"/>
    <hyperlink ref="Q170" r:id="rId24" xr:uid="{1CE32386-B907-46DB-A5FE-D341EF725FE1}"/>
    <hyperlink ref="Q12" r:id="rId25" xr:uid="{BC74289A-1E8B-486F-A96B-420618AC5691}"/>
    <hyperlink ref="Q32" r:id="rId26" xr:uid="{E60A5E30-FBED-4775-8ADC-A4AB1B3B6488}"/>
    <hyperlink ref="Q45" r:id="rId27" xr:uid="{77CE85D3-77CC-4F42-9422-B8D39F92B72E}"/>
    <hyperlink ref="Q166" r:id="rId28" xr:uid="{7C059C3F-A402-416F-AF88-DB615972E8A3}"/>
    <hyperlink ref="Q151" r:id="rId29" xr:uid="{755BC700-64DB-478C-8997-450740B7BB75}"/>
    <hyperlink ref="Q149" r:id="rId30" xr:uid="{B2716A38-4C61-4CE7-98C2-4CCB1E7E9F8A}"/>
    <hyperlink ref="Q150" r:id="rId31" xr:uid="{6D279A2E-CB36-48E1-B19A-D4549D64668B}"/>
    <hyperlink ref="Q169" r:id="rId32" xr:uid="{2D46794E-443A-49EF-9960-64E346CC8E7D}"/>
    <hyperlink ref="Q161" r:id="rId33" xr:uid="{728EDEC1-AEDE-4E6A-A6B7-421675D1FD01}"/>
    <hyperlink ref="Q43" r:id="rId34" xr:uid="{112B5C6E-866F-441E-9717-15A47B8D92E8}"/>
    <hyperlink ref="Q46" r:id="rId35" xr:uid="{2FF9C87F-DDCB-46C1-9600-2AD8E3E05FAF}"/>
    <hyperlink ref="Q133" r:id="rId36" xr:uid="{8CE03F64-96C6-4EAC-828F-DD3F0920C40D}"/>
    <hyperlink ref="Q140" r:id="rId37" xr:uid="{AA62080E-EFC1-44C1-9648-19589ABB7ABB}"/>
    <hyperlink ref="Q162" r:id="rId38" xr:uid="{B4E3006D-97D2-41C7-A19E-9FB9B34C2881}"/>
    <hyperlink ref="Q139" r:id="rId39" xr:uid="{1C187BF8-137B-48B0-B5AF-B45B2AF6800A}"/>
    <hyperlink ref="Q137" r:id="rId40" xr:uid="{59F21B65-4A70-489D-909C-8EE50EAFB0A6}"/>
    <hyperlink ref="Q163" r:id="rId41" xr:uid="{9DB53FB8-1B42-4E3D-BF09-D90BCFCFDD5C}"/>
    <hyperlink ref="Q125" r:id="rId42" xr:uid="{7CB8CF3A-B426-47AD-B4CC-C1F47FC8FB9C}"/>
    <hyperlink ref="Q167" r:id="rId43" xr:uid="{69ACA09B-2F90-4118-BA36-48F458AF760D}"/>
    <hyperlink ref="Q89" r:id="rId44" xr:uid="{7AF3DBFB-197E-4702-AFB0-FF7BFF850850}"/>
    <hyperlink ref="Q164" r:id="rId45" xr:uid="{0E0974A0-369E-4D27-8456-FA94C7819FE8}"/>
    <hyperlink ref="Q165" r:id="rId46" xr:uid="{D1FB089F-1C27-41CA-B0B6-EA3225C1BBBF}"/>
    <hyperlink ref="Q109" r:id="rId47" xr:uid="{316BEDE0-66A9-4ACB-9BD6-420C7CBEE30D}"/>
    <hyperlink ref="Q111" r:id="rId48" xr:uid="{2DC36A4E-DF8F-4E52-9AA6-7C60DEB7A389}"/>
    <hyperlink ref="Q115" r:id="rId49" xr:uid="{A5E244DD-C757-4F47-8EDA-C5A091EF99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CD8D-5DEC-4165-BB4B-85254B1EF668}">
  <sheetPr>
    <pageSetUpPr fitToPage="1"/>
  </sheetPr>
  <dimension ref="A2:T724"/>
  <sheetViews>
    <sheetView tabSelected="1" zoomScale="90" zoomScaleNormal="90" workbookViewId="0">
      <pane xSplit="2" ySplit="2" topLeftCell="D3" activePane="bottomRight" state="frozen"/>
      <selection pane="topRight" activeCell="F1" sqref="F1"/>
      <selection pane="bottomLeft" activeCell="A3" sqref="A3"/>
      <selection pane="bottomRight" activeCell="D14" sqref="D14"/>
    </sheetView>
  </sheetViews>
  <sheetFormatPr baseColWidth="10" defaultColWidth="9.109375" defaultRowHeight="14.4" x14ac:dyDescent="0.3"/>
  <cols>
    <col min="1" max="1" width="21.5546875" style="165" hidden="1" customWidth="1"/>
    <col min="2" max="2" width="40" style="170" customWidth="1"/>
    <col min="3" max="3" width="19.88671875" style="170" hidden="1" customWidth="1"/>
    <col min="4" max="4" width="19.88671875" style="170" bestFit="1" customWidth="1"/>
    <col min="5" max="5" width="26.88671875" style="170" bestFit="1" customWidth="1"/>
    <col min="6" max="6" width="38.77734375" style="171" hidden="1" customWidth="1"/>
    <col min="7" max="7" width="22.33203125" style="171" customWidth="1"/>
    <col min="8" max="8" width="52.5546875" style="171" customWidth="1"/>
    <col min="9" max="9" width="40" style="171" bestFit="1" customWidth="1"/>
    <col min="10" max="10" width="37.5546875" style="170" customWidth="1"/>
    <col min="11" max="11" width="110.109375" style="170" customWidth="1"/>
    <col min="12" max="12" width="24.44140625" style="175" customWidth="1"/>
    <col min="13" max="13" width="16" style="172" customWidth="1"/>
    <col min="14" max="14" width="28" style="173" customWidth="1"/>
    <col min="15" max="16" width="19.5546875" style="165" customWidth="1"/>
    <col min="17" max="16384" width="9.109375" style="170"/>
  </cols>
  <sheetData>
    <row r="2" spans="1:20" ht="28.8" x14ac:dyDescent="0.3">
      <c r="A2" s="176" t="s">
        <v>1</v>
      </c>
      <c r="B2" s="204" t="s">
        <v>1258</v>
      </c>
      <c r="C2" s="204" t="s">
        <v>1261</v>
      </c>
      <c r="D2" s="204" t="s">
        <v>1262</v>
      </c>
      <c r="E2" s="204" t="s">
        <v>1259</v>
      </c>
      <c r="F2" s="204" t="s">
        <v>1260</v>
      </c>
      <c r="G2" s="204" t="s">
        <v>1276</v>
      </c>
      <c r="H2" s="204" t="s">
        <v>23</v>
      </c>
      <c r="I2" s="205" t="s">
        <v>1263</v>
      </c>
      <c r="J2" s="204" t="s">
        <v>16</v>
      </c>
      <c r="K2" s="205" t="s">
        <v>1229</v>
      </c>
      <c r="L2" s="217" t="s">
        <v>1265</v>
      </c>
      <c r="M2" s="199" t="s">
        <v>804</v>
      </c>
      <c r="N2" s="227" t="s">
        <v>805</v>
      </c>
      <c r="O2" s="199" t="s">
        <v>1266</v>
      </c>
      <c r="P2" s="199" t="s">
        <v>25</v>
      </c>
      <c r="Q2" s="182"/>
      <c r="R2" s="182"/>
      <c r="S2" s="182"/>
      <c r="T2" s="182"/>
    </row>
    <row r="3" spans="1:20" x14ac:dyDescent="0.3">
      <c r="A3" s="198" t="s">
        <v>554</v>
      </c>
      <c r="B3" s="206" t="s">
        <v>552</v>
      </c>
      <c r="C3" s="229" t="s">
        <v>1267</v>
      </c>
      <c r="D3" s="229" t="s">
        <v>1268</v>
      </c>
      <c r="E3" s="206" t="s">
        <v>802</v>
      </c>
      <c r="F3" s="207" t="s">
        <v>558</v>
      </c>
      <c r="G3" s="207">
        <v>7</v>
      </c>
      <c r="H3" s="207" t="s">
        <v>559</v>
      </c>
      <c r="I3" s="208" t="s">
        <v>806</v>
      </c>
      <c r="J3" s="183" t="s">
        <v>556</v>
      </c>
      <c r="K3" s="180" t="s">
        <v>1230</v>
      </c>
      <c r="L3" s="201">
        <v>7900457</v>
      </c>
      <c r="M3" s="174"/>
      <c r="N3" s="186">
        <v>0</v>
      </c>
      <c r="O3" s="189"/>
      <c r="P3" s="189">
        <v>46281</v>
      </c>
    </row>
    <row r="4" spans="1:20" x14ac:dyDescent="0.3">
      <c r="A4" s="198">
        <v>3438711</v>
      </c>
      <c r="B4" s="206" t="s">
        <v>560</v>
      </c>
      <c r="C4" s="229" t="s">
        <v>1267</v>
      </c>
      <c r="D4" s="229" t="s">
        <v>1268</v>
      </c>
      <c r="E4" s="206" t="s">
        <v>802</v>
      </c>
      <c r="F4" s="207" t="s">
        <v>173</v>
      </c>
      <c r="G4" s="207">
        <v>20</v>
      </c>
      <c r="H4" s="207" t="s">
        <v>564</v>
      </c>
      <c r="I4" s="208" t="s">
        <v>807</v>
      </c>
      <c r="J4" s="183" t="s">
        <v>563</v>
      </c>
      <c r="K4" s="180" t="s">
        <v>1230</v>
      </c>
      <c r="L4" s="201">
        <v>7900457</v>
      </c>
      <c r="M4" s="174"/>
      <c r="N4" s="186">
        <v>0</v>
      </c>
      <c r="O4" s="189"/>
      <c r="P4" s="189">
        <v>46418</v>
      </c>
    </row>
    <row r="5" spans="1:20" x14ac:dyDescent="0.3">
      <c r="A5" s="198">
        <v>42893887</v>
      </c>
      <c r="B5" s="206" t="s">
        <v>535</v>
      </c>
      <c r="C5" s="229" t="s">
        <v>1267</v>
      </c>
      <c r="D5" s="229" t="s">
        <v>1268</v>
      </c>
      <c r="E5" s="206" t="s">
        <v>802</v>
      </c>
      <c r="F5" s="209" t="s">
        <v>543</v>
      </c>
      <c r="G5" s="209">
        <v>25</v>
      </c>
      <c r="H5" s="209" t="s">
        <v>544</v>
      </c>
      <c r="I5" s="208" t="s">
        <v>545</v>
      </c>
      <c r="J5" s="183" t="s">
        <v>539</v>
      </c>
      <c r="K5" s="180" t="s">
        <v>1230</v>
      </c>
      <c r="L5" s="201">
        <v>3538509</v>
      </c>
      <c r="M5" s="174"/>
      <c r="N5" s="186">
        <v>0</v>
      </c>
      <c r="O5" s="188"/>
      <c r="P5" s="188" t="s">
        <v>808</v>
      </c>
    </row>
    <row r="6" spans="1:20" x14ac:dyDescent="0.3">
      <c r="A6" s="198">
        <v>43259684</v>
      </c>
      <c r="B6" s="206" t="s">
        <v>565</v>
      </c>
      <c r="C6" s="229" t="s">
        <v>1267</v>
      </c>
      <c r="D6" s="229" t="s">
        <v>1268</v>
      </c>
      <c r="E6" s="206" t="s">
        <v>802</v>
      </c>
      <c r="F6" s="207" t="s">
        <v>246</v>
      </c>
      <c r="G6" s="207">
        <v>20</v>
      </c>
      <c r="H6" s="207" t="s">
        <v>571</v>
      </c>
      <c r="I6" s="208" t="s">
        <v>809</v>
      </c>
      <c r="J6" s="183" t="s">
        <v>570</v>
      </c>
      <c r="K6" s="180" t="s">
        <v>1230</v>
      </c>
      <c r="L6" s="201">
        <v>7900457</v>
      </c>
      <c r="M6" s="174"/>
      <c r="N6" s="186">
        <v>0</v>
      </c>
      <c r="O6" s="189"/>
      <c r="P6" s="189">
        <v>46371</v>
      </c>
    </row>
    <row r="7" spans="1:20" x14ac:dyDescent="0.3">
      <c r="A7" s="198">
        <v>98549999</v>
      </c>
      <c r="B7" s="206" t="s">
        <v>578</v>
      </c>
      <c r="C7" s="229" t="s">
        <v>1267</v>
      </c>
      <c r="D7" s="229" t="s">
        <v>1268</v>
      </c>
      <c r="E7" s="206" t="s">
        <v>802</v>
      </c>
      <c r="F7" s="207" t="s">
        <v>250</v>
      </c>
      <c r="G7" s="207">
        <v>15</v>
      </c>
      <c r="H7" s="207" t="s">
        <v>810</v>
      </c>
      <c r="I7" s="208" t="s">
        <v>811</v>
      </c>
      <c r="J7" s="183" t="s">
        <v>581</v>
      </c>
      <c r="K7" s="180" t="s">
        <v>1230</v>
      </c>
      <c r="L7" s="201">
        <v>18433246</v>
      </c>
      <c r="M7" s="174"/>
      <c r="N7" s="186">
        <v>0</v>
      </c>
      <c r="O7" s="189"/>
      <c r="P7" s="189">
        <v>47482</v>
      </c>
    </row>
    <row r="8" spans="1:20" x14ac:dyDescent="0.3">
      <c r="A8" s="198">
        <v>71316254</v>
      </c>
      <c r="B8" s="206" t="s">
        <v>584</v>
      </c>
      <c r="C8" s="229" t="s">
        <v>1267</v>
      </c>
      <c r="D8" s="229" t="s">
        <v>1269</v>
      </c>
      <c r="E8" s="206" t="s">
        <v>1270</v>
      </c>
      <c r="F8" s="207" t="s">
        <v>246</v>
      </c>
      <c r="G8" s="207">
        <v>12</v>
      </c>
      <c r="H8" s="207" t="s">
        <v>588</v>
      </c>
      <c r="I8" s="208" t="s">
        <v>809</v>
      </c>
      <c r="J8" s="208" t="s">
        <v>586</v>
      </c>
      <c r="K8" s="235" t="s">
        <v>1230</v>
      </c>
      <c r="L8" s="201">
        <v>12826699</v>
      </c>
      <c r="M8" s="174"/>
      <c r="N8" s="186">
        <v>0</v>
      </c>
      <c r="O8" s="189"/>
      <c r="P8" s="189" t="s">
        <v>542</v>
      </c>
    </row>
    <row r="9" spans="1:20" x14ac:dyDescent="0.3">
      <c r="A9" s="198">
        <v>98524441</v>
      </c>
      <c r="B9" s="206" t="s">
        <v>812</v>
      </c>
      <c r="C9" s="229" t="s">
        <v>1267</v>
      </c>
      <c r="D9" s="229" t="s">
        <v>1268</v>
      </c>
      <c r="E9" s="206" t="s">
        <v>802</v>
      </c>
      <c r="F9" s="207" t="s">
        <v>592</v>
      </c>
      <c r="G9" s="207">
        <v>11</v>
      </c>
      <c r="H9" s="207" t="s">
        <v>593</v>
      </c>
      <c r="I9" s="208" t="s">
        <v>806</v>
      </c>
      <c r="J9" s="208" t="s">
        <v>591</v>
      </c>
      <c r="K9" s="235" t="s">
        <v>1230</v>
      </c>
      <c r="L9" s="201">
        <v>7900457</v>
      </c>
      <c r="M9" s="174"/>
      <c r="N9" s="186">
        <v>0</v>
      </c>
      <c r="O9" s="189"/>
      <c r="P9" s="189">
        <v>46244</v>
      </c>
    </row>
    <row r="10" spans="1:20" x14ac:dyDescent="0.3">
      <c r="A10" s="198">
        <v>1017167619</v>
      </c>
      <c r="B10" s="206" t="s">
        <v>594</v>
      </c>
      <c r="C10" s="229" t="s">
        <v>1267</v>
      </c>
      <c r="D10" s="229" t="s">
        <v>1268</v>
      </c>
      <c r="E10" s="206" t="s">
        <v>802</v>
      </c>
      <c r="F10" s="207" t="s">
        <v>596</v>
      </c>
      <c r="G10" s="207">
        <v>11</v>
      </c>
      <c r="H10" s="207" t="s">
        <v>597</v>
      </c>
      <c r="I10" s="208" t="s">
        <v>813</v>
      </c>
      <c r="J10" s="208" t="s">
        <v>595</v>
      </c>
      <c r="K10" s="235" t="s">
        <v>1230</v>
      </c>
      <c r="L10" s="201">
        <v>7900457</v>
      </c>
      <c r="M10" s="174"/>
      <c r="N10" s="186">
        <v>0</v>
      </c>
      <c r="O10" s="189"/>
      <c r="P10" s="189">
        <v>46283</v>
      </c>
    </row>
    <row r="11" spans="1:20" x14ac:dyDescent="0.3">
      <c r="A11" s="200">
        <v>1037615701</v>
      </c>
      <c r="B11" s="206" t="s">
        <v>598</v>
      </c>
      <c r="C11" s="229" t="s">
        <v>1267</v>
      </c>
      <c r="D11" s="229" t="s">
        <v>1268</v>
      </c>
      <c r="E11" s="206" t="s">
        <v>802</v>
      </c>
      <c r="F11" s="207" t="s">
        <v>194</v>
      </c>
      <c r="G11" s="207">
        <v>11</v>
      </c>
      <c r="H11" s="207" t="s">
        <v>564</v>
      </c>
      <c r="I11" s="208" t="s">
        <v>807</v>
      </c>
      <c r="J11" s="208" t="s">
        <v>602</v>
      </c>
      <c r="K11" s="235" t="s">
        <v>1230</v>
      </c>
      <c r="L11" s="201">
        <v>7900457</v>
      </c>
      <c r="M11" s="174"/>
      <c r="N11" s="186">
        <v>0</v>
      </c>
      <c r="O11" s="189"/>
      <c r="P11" s="189">
        <v>46297</v>
      </c>
    </row>
    <row r="12" spans="1:20" x14ac:dyDescent="0.3">
      <c r="A12" s="210">
        <v>1020461129</v>
      </c>
      <c r="B12" s="206" t="s">
        <v>612</v>
      </c>
      <c r="C12" s="229" t="s">
        <v>1267</v>
      </c>
      <c r="D12" s="229" t="s">
        <v>1268</v>
      </c>
      <c r="E12" s="206" t="s">
        <v>1274</v>
      </c>
      <c r="F12" s="207" t="s">
        <v>194</v>
      </c>
      <c r="G12" s="207">
        <v>4</v>
      </c>
      <c r="H12" s="207" t="s">
        <v>577</v>
      </c>
      <c r="I12" s="208" t="s">
        <v>814</v>
      </c>
      <c r="J12" s="208" t="s">
        <v>614</v>
      </c>
      <c r="K12" s="235" t="s">
        <v>1230</v>
      </c>
      <c r="L12" s="201">
        <v>7900457</v>
      </c>
      <c r="M12" s="174"/>
      <c r="N12" s="186">
        <v>0</v>
      </c>
      <c r="O12" s="189"/>
      <c r="P12" s="189">
        <v>46277</v>
      </c>
    </row>
    <row r="13" spans="1:20" x14ac:dyDescent="0.3">
      <c r="A13" s="210">
        <v>1214718853</v>
      </c>
      <c r="B13" s="206" t="s">
        <v>621</v>
      </c>
      <c r="C13" s="229" t="s">
        <v>1267</v>
      </c>
      <c r="D13" s="229" t="s">
        <v>1268</v>
      </c>
      <c r="E13" s="206" t="s">
        <v>802</v>
      </c>
      <c r="F13" s="211" t="s">
        <v>627</v>
      </c>
      <c r="G13" s="211">
        <v>13</v>
      </c>
      <c r="H13" s="207" t="s">
        <v>628</v>
      </c>
      <c r="I13" s="208" t="s">
        <v>815</v>
      </c>
      <c r="J13" s="208" t="s">
        <v>625</v>
      </c>
      <c r="K13" s="236" t="s">
        <v>1230</v>
      </c>
      <c r="L13" s="202">
        <v>4789502</v>
      </c>
      <c r="M13" s="191"/>
      <c r="N13" s="186">
        <v>0</v>
      </c>
      <c r="O13" s="189"/>
      <c r="P13" s="189">
        <v>46199</v>
      </c>
    </row>
    <row r="14" spans="1:20" x14ac:dyDescent="0.3">
      <c r="A14" s="210">
        <v>32244489</v>
      </c>
      <c r="B14" s="206" t="s">
        <v>647</v>
      </c>
      <c r="C14" s="229" t="s">
        <v>1267</v>
      </c>
      <c r="D14" s="229" t="s">
        <v>1268</v>
      </c>
      <c r="E14" s="206" t="s">
        <v>802</v>
      </c>
      <c r="F14" s="207" t="s">
        <v>182</v>
      </c>
      <c r="G14" s="207">
        <v>8</v>
      </c>
      <c r="H14" s="207" t="s">
        <v>650</v>
      </c>
      <c r="I14" s="208" t="s">
        <v>816</v>
      </c>
      <c r="J14" s="223" t="s">
        <v>649</v>
      </c>
      <c r="K14" s="235" t="s">
        <v>1230</v>
      </c>
      <c r="L14" s="225">
        <v>7900457</v>
      </c>
      <c r="M14" s="225"/>
      <c r="N14" s="224">
        <v>0</v>
      </c>
      <c r="O14" s="189"/>
      <c r="P14" s="189">
        <v>46383</v>
      </c>
    </row>
    <row r="15" spans="1:20" x14ac:dyDescent="0.3">
      <c r="A15" s="210">
        <v>43536930</v>
      </c>
      <c r="B15" s="206" t="s">
        <v>651</v>
      </c>
      <c r="C15" s="229" t="s">
        <v>1267</v>
      </c>
      <c r="D15" s="229" t="s">
        <v>1268</v>
      </c>
      <c r="E15" s="206" t="s">
        <v>802</v>
      </c>
      <c r="F15" s="207" t="s">
        <v>655</v>
      </c>
      <c r="G15" s="207">
        <v>18</v>
      </c>
      <c r="H15" s="207" t="s">
        <v>656</v>
      </c>
      <c r="I15" s="208" t="s">
        <v>806</v>
      </c>
      <c r="J15" s="239" t="s">
        <v>654</v>
      </c>
      <c r="K15" s="180" t="s">
        <v>1230</v>
      </c>
      <c r="L15" s="225">
        <v>3233875</v>
      </c>
      <c r="M15" s="225"/>
      <c r="N15" s="224">
        <v>0</v>
      </c>
      <c r="O15" s="189"/>
      <c r="P15" s="189">
        <v>46383</v>
      </c>
    </row>
    <row r="16" spans="1:20" x14ac:dyDescent="0.3">
      <c r="A16" s="210">
        <v>70826474</v>
      </c>
      <c r="B16" s="208" t="s">
        <v>817</v>
      </c>
      <c r="C16" s="229" t="s">
        <v>1267</v>
      </c>
      <c r="D16" s="229" t="s">
        <v>1268</v>
      </c>
      <c r="E16" s="208" t="s">
        <v>1271</v>
      </c>
      <c r="F16" s="212" t="s">
        <v>818</v>
      </c>
      <c r="G16" s="212">
        <v>22</v>
      </c>
      <c r="H16" s="212" t="s">
        <v>675</v>
      </c>
      <c r="I16" s="208" t="s">
        <v>340</v>
      </c>
      <c r="J16" s="170" t="s">
        <v>1264</v>
      </c>
      <c r="K16" s="180" t="s">
        <v>1230</v>
      </c>
      <c r="L16" s="225">
        <v>20383848</v>
      </c>
      <c r="M16" s="225"/>
      <c r="N16" s="224">
        <v>0</v>
      </c>
      <c r="O16" s="189"/>
      <c r="P16" s="189" t="s">
        <v>542</v>
      </c>
    </row>
    <row r="17" spans="1:16" x14ac:dyDescent="0.3">
      <c r="A17" s="196">
        <v>15406754</v>
      </c>
      <c r="B17" s="208" t="s">
        <v>676</v>
      </c>
      <c r="C17" s="229" t="s">
        <v>1267</v>
      </c>
      <c r="D17" s="229" t="s">
        <v>1268</v>
      </c>
      <c r="E17" s="208" t="s">
        <v>1275</v>
      </c>
      <c r="F17" s="212" t="s">
        <v>173</v>
      </c>
      <c r="G17" s="212">
        <v>9</v>
      </c>
      <c r="H17" s="212" t="s">
        <v>679</v>
      </c>
      <c r="I17" s="208" t="s">
        <v>816</v>
      </c>
      <c r="J17" s="223" t="s">
        <v>678</v>
      </c>
      <c r="K17" s="235" t="s">
        <v>1230</v>
      </c>
      <c r="L17" s="225">
        <v>18433246</v>
      </c>
      <c r="M17" s="225"/>
      <c r="N17" s="224">
        <v>0</v>
      </c>
      <c r="O17" s="189"/>
      <c r="P17" s="189" t="s">
        <v>542</v>
      </c>
    </row>
    <row r="18" spans="1:16" x14ac:dyDescent="0.3">
      <c r="A18" s="198">
        <v>1036926481</v>
      </c>
      <c r="B18" s="208" t="s">
        <v>680</v>
      </c>
      <c r="C18" s="229" t="s">
        <v>1267</v>
      </c>
      <c r="D18" s="229" t="s">
        <v>1268</v>
      </c>
      <c r="E18" s="208" t="s">
        <v>802</v>
      </c>
      <c r="F18" s="212" t="s">
        <v>90</v>
      </c>
      <c r="G18" s="212">
        <v>13</v>
      </c>
      <c r="H18" s="212" t="s">
        <v>686</v>
      </c>
      <c r="I18" s="208" t="s">
        <v>815</v>
      </c>
      <c r="J18" s="223" t="s">
        <v>685</v>
      </c>
      <c r="K18" s="235" t="s">
        <v>1230</v>
      </c>
      <c r="L18" s="225">
        <v>18433246</v>
      </c>
      <c r="M18" s="225"/>
      <c r="N18" s="224">
        <v>0</v>
      </c>
      <c r="O18" s="189"/>
      <c r="P18" s="189" t="s">
        <v>542</v>
      </c>
    </row>
    <row r="19" spans="1:16" x14ac:dyDescent="0.3">
      <c r="A19" s="198">
        <v>1128274782</v>
      </c>
      <c r="B19" s="206" t="s">
        <v>819</v>
      </c>
      <c r="C19" s="229" t="s">
        <v>1267</v>
      </c>
      <c r="D19" s="229" t="s">
        <v>1272</v>
      </c>
      <c r="E19" s="206" t="s">
        <v>1273</v>
      </c>
      <c r="F19" s="207" t="s">
        <v>173</v>
      </c>
      <c r="G19" s="207">
        <v>10</v>
      </c>
      <c r="H19" s="207" t="s">
        <v>820</v>
      </c>
      <c r="I19" s="208" t="s">
        <v>814</v>
      </c>
      <c r="J19" s="239" t="s">
        <v>576</v>
      </c>
      <c r="K19" s="180" t="s">
        <v>1230</v>
      </c>
      <c r="L19" s="225">
        <v>9866694</v>
      </c>
      <c r="M19" s="225"/>
      <c r="N19" s="224">
        <v>0</v>
      </c>
      <c r="O19" s="189"/>
      <c r="P19" s="189">
        <v>46313</v>
      </c>
    </row>
    <row r="20" spans="1:16" x14ac:dyDescent="0.3">
      <c r="A20" s="196">
        <v>1036959436</v>
      </c>
      <c r="B20" s="208" t="s">
        <v>821</v>
      </c>
      <c r="C20" s="229" t="s">
        <v>1267</v>
      </c>
      <c r="D20" s="229" t="s">
        <v>1268</v>
      </c>
      <c r="E20" s="208" t="s">
        <v>298</v>
      </c>
      <c r="F20" s="212" t="s">
        <v>90</v>
      </c>
      <c r="G20" s="212">
        <v>5</v>
      </c>
      <c r="H20" s="212" t="s">
        <v>822</v>
      </c>
      <c r="I20" s="208" t="s">
        <v>823</v>
      </c>
      <c r="J20" s="223" t="s">
        <v>690</v>
      </c>
      <c r="K20" s="235" t="s">
        <v>1230</v>
      </c>
      <c r="L20" s="225">
        <v>12826699</v>
      </c>
      <c r="M20" s="225"/>
      <c r="N20" s="224">
        <v>0</v>
      </c>
      <c r="O20" s="189"/>
      <c r="P20" s="189" t="s">
        <v>542</v>
      </c>
    </row>
    <row r="21" spans="1:16" x14ac:dyDescent="0.3">
      <c r="A21" s="198">
        <v>71787179</v>
      </c>
      <c r="B21" s="208" t="s">
        <v>824</v>
      </c>
      <c r="C21" s="229" t="s">
        <v>1267</v>
      </c>
      <c r="D21" s="229" t="s">
        <v>1268</v>
      </c>
      <c r="E21" s="208" t="s">
        <v>802</v>
      </c>
      <c r="F21" s="212" t="s">
        <v>76</v>
      </c>
      <c r="G21" s="212">
        <v>18</v>
      </c>
      <c r="H21" s="212" t="s">
        <v>696</v>
      </c>
      <c r="I21" s="208" t="s">
        <v>814</v>
      </c>
      <c r="J21" s="223" t="s">
        <v>695</v>
      </c>
      <c r="K21" s="235" t="s">
        <v>1230</v>
      </c>
      <c r="L21" s="225">
        <v>18433246</v>
      </c>
      <c r="M21" s="225"/>
      <c r="N21" s="224">
        <v>0</v>
      </c>
      <c r="O21" s="189"/>
      <c r="P21" s="189" t="s">
        <v>542</v>
      </c>
    </row>
    <row r="22" spans="1:16" x14ac:dyDescent="0.3">
      <c r="A22" s="198">
        <v>15448690</v>
      </c>
      <c r="B22" s="208" t="s">
        <v>697</v>
      </c>
      <c r="C22" s="229" t="s">
        <v>1267</v>
      </c>
      <c r="D22" s="229" t="s">
        <v>1268</v>
      </c>
      <c r="E22" s="208" t="s">
        <v>802</v>
      </c>
      <c r="F22" s="212" t="s">
        <v>476</v>
      </c>
      <c r="G22" s="212">
        <v>6</v>
      </c>
      <c r="H22" s="212" t="s">
        <v>825</v>
      </c>
      <c r="I22" s="208" t="s">
        <v>340</v>
      </c>
      <c r="J22" s="239" t="s">
        <v>699</v>
      </c>
      <c r="K22" s="180" t="s">
        <v>1230</v>
      </c>
      <c r="L22" s="225">
        <v>3233875</v>
      </c>
      <c r="M22" s="225"/>
      <c r="N22" s="224">
        <v>0</v>
      </c>
      <c r="O22" s="189"/>
      <c r="P22" s="189">
        <v>46405</v>
      </c>
    </row>
    <row r="23" spans="1:16" x14ac:dyDescent="0.3">
      <c r="A23" s="196">
        <v>15446058</v>
      </c>
      <c r="B23" s="208" t="s">
        <v>826</v>
      </c>
      <c r="C23" s="229" t="s">
        <v>1267</v>
      </c>
      <c r="D23" s="229" t="s">
        <v>1268</v>
      </c>
      <c r="E23" s="208" t="s">
        <v>298</v>
      </c>
      <c r="F23" s="212" t="s">
        <v>76</v>
      </c>
      <c r="G23" s="212">
        <v>7</v>
      </c>
      <c r="H23" s="212" t="s">
        <v>827</v>
      </c>
      <c r="I23" s="208" t="s">
        <v>807</v>
      </c>
      <c r="J23" s="208" t="s">
        <v>703</v>
      </c>
      <c r="K23" s="237" t="s">
        <v>1230</v>
      </c>
      <c r="L23" s="203">
        <v>18433246</v>
      </c>
      <c r="M23" s="194"/>
      <c r="N23" s="186">
        <v>0</v>
      </c>
      <c r="O23" s="189"/>
      <c r="P23" s="189" t="s">
        <v>542</v>
      </c>
    </row>
    <row r="24" spans="1:16" x14ac:dyDescent="0.3">
      <c r="A24" s="198">
        <v>15437783</v>
      </c>
      <c r="B24" s="208" t="s">
        <v>828</v>
      </c>
      <c r="C24" s="229" t="s">
        <v>1267</v>
      </c>
      <c r="D24" s="229" t="s">
        <v>1268</v>
      </c>
      <c r="E24" s="208" t="s">
        <v>298</v>
      </c>
      <c r="F24" s="212" t="s">
        <v>708</v>
      </c>
      <c r="G24" s="212">
        <v>16</v>
      </c>
      <c r="H24" s="212" t="s">
        <v>829</v>
      </c>
      <c r="I24" s="208" t="s">
        <v>816</v>
      </c>
      <c r="J24" s="183" t="s">
        <v>707</v>
      </c>
      <c r="K24" s="180" t="s">
        <v>1230</v>
      </c>
      <c r="L24" s="201">
        <v>9866694</v>
      </c>
      <c r="M24" s="174"/>
      <c r="N24" s="186">
        <v>0</v>
      </c>
      <c r="O24" s="189"/>
      <c r="P24" s="189">
        <v>46416</v>
      </c>
    </row>
    <row r="25" spans="1:16" x14ac:dyDescent="0.3">
      <c r="A25" s="198">
        <v>15444568</v>
      </c>
      <c r="B25" s="208" t="s">
        <v>744</v>
      </c>
      <c r="C25" s="229" t="s">
        <v>1267</v>
      </c>
      <c r="D25" s="229" t="s">
        <v>1268</v>
      </c>
      <c r="E25" s="208" t="s">
        <v>298</v>
      </c>
      <c r="F25" s="212" t="s">
        <v>205</v>
      </c>
      <c r="G25" s="212">
        <v>17</v>
      </c>
      <c r="H25" s="212" t="s">
        <v>748</v>
      </c>
      <c r="I25" s="208" t="s">
        <v>816</v>
      </c>
      <c r="J25" s="183" t="s">
        <v>747</v>
      </c>
      <c r="K25" s="180" t="s">
        <v>1230</v>
      </c>
      <c r="L25" s="201">
        <v>7900457</v>
      </c>
      <c r="M25" s="174"/>
      <c r="N25" s="186">
        <v>0</v>
      </c>
      <c r="O25" s="189"/>
      <c r="P25" s="189">
        <v>46298</v>
      </c>
    </row>
    <row r="26" spans="1:16" x14ac:dyDescent="0.3">
      <c r="A26" s="198">
        <v>15372943</v>
      </c>
      <c r="B26" s="206" t="s">
        <v>749</v>
      </c>
      <c r="C26" s="229" t="s">
        <v>1267</v>
      </c>
      <c r="D26" s="229" t="s">
        <v>1268</v>
      </c>
      <c r="E26" s="206" t="s">
        <v>802</v>
      </c>
      <c r="F26" s="207" t="s">
        <v>365</v>
      </c>
      <c r="G26" s="207">
        <v>10</v>
      </c>
      <c r="H26" s="207" t="s">
        <v>752</v>
      </c>
      <c r="I26" s="208" t="s">
        <v>814</v>
      </c>
      <c r="J26" s="183" t="s">
        <v>751</v>
      </c>
      <c r="K26" s="180" t="s">
        <v>1230</v>
      </c>
      <c r="L26" s="201">
        <v>9866694</v>
      </c>
      <c r="M26" s="174"/>
      <c r="N26" s="186">
        <v>0</v>
      </c>
      <c r="O26" s="189"/>
      <c r="P26" s="189">
        <v>46316</v>
      </c>
    </row>
    <row r="27" spans="1:16" x14ac:dyDescent="0.3">
      <c r="A27" s="226">
        <v>1152199348</v>
      </c>
      <c r="B27" s="208" t="s">
        <v>830</v>
      </c>
      <c r="C27" s="229" t="s">
        <v>1267</v>
      </c>
      <c r="D27" s="229" t="s">
        <v>1268</v>
      </c>
      <c r="E27" s="208" t="s">
        <v>802</v>
      </c>
      <c r="F27" s="212" t="s">
        <v>104</v>
      </c>
      <c r="G27" s="212">
        <v>3</v>
      </c>
      <c r="H27" s="212" t="s">
        <v>38</v>
      </c>
      <c r="I27" s="213" t="s">
        <v>806</v>
      </c>
      <c r="J27" s="183" t="s">
        <v>33</v>
      </c>
      <c r="K27" s="180" t="s">
        <v>1230</v>
      </c>
      <c r="L27" s="201">
        <v>7900457</v>
      </c>
      <c r="M27" s="174"/>
      <c r="N27" s="186">
        <v>0</v>
      </c>
      <c r="O27" s="189"/>
      <c r="P27" s="189">
        <v>46296</v>
      </c>
    </row>
    <row r="28" spans="1:16" x14ac:dyDescent="0.3">
      <c r="A28" s="198">
        <v>43590192</v>
      </c>
      <c r="B28" s="208" t="s">
        <v>727</v>
      </c>
      <c r="C28" s="229" t="s">
        <v>1267</v>
      </c>
      <c r="D28" s="229" t="s">
        <v>1268</v>
      </c>
      <c r="E28" s="208" t="s">
        <v>1277</v>
      </c>
      <c r="F28" s="212" t="s">
        <v>732</v>
      </c>
      <c r="G28" s="212">
        <v>14</v>
      </c>
      <c r="H28" s="212" t="s">
        <v>831</v>
      </c>
      <c r="I28" s="208" t="s">
        <v>814</v>
      </c>
      <c r="J28" s="183" t="s">
        <v>731</v>
      </c>
      <c r="K28" s="180" t="s">
        <v>1230</v>
      </c>
      <c r="L28" s="201">
        <v>9866694</v>
      </c>
      <c r="M28" s="174"/>
      <c r="N28" s="186">
        <v>0</v>
      </c>
      <c r="O28" s="189"/>
      <c r="P28" s="189">
        <v>46268</v>
      </c>
    </row>
    <row r="29" spans="1:16" x14ac:dyDescent="0.3">
      <c r="A29" s="198">
        <v>43616819</v>
      </c>
      <c r="B29" s="206" t="s">
        <v>832</v>
      </c>
      <c r="C29" s="229" t="s">
        <v>1267</v>
      </c>
      <c r="D29" s="229" t="s">
        <v>1268</v>
      </c>
      <c r="E29" s="206" t="s">
        <v>802</v>
      </c>
      <c r="F29" s="214" t="s">
        <v>770</v>
      </c>
      <c r="G29" s="214">
        <v>11</v>
      </c>
      <c r="H29" s="207" t="s">
        <v>771</v>
      </c>
      <c r="I29" s="208" t="s">
        <v>833</v>
      </c>
      <c r="J29" s="183" t="s">
        <v>769</v>
      </c>
      <c r="K29" s="180" t="s">
        <v>1230</v>
      </c>
      <c r="L29" s="201">
        <v>12826699</v>
      </c>
      <c r="M29" s="174"/>
      <c r="N29" s="186">
        <v>0</v>
      </c>
      <c r="O29" s="188"/>
      <c r="P29" s="188" t="s">
        <v>542</v>
      </c>
    </row>
    <row r="30" spans="1:16" x14ac:dyDescent="0.3">
      <c r="A30" s="198">
        <v>1044503023</v>
      </c>
      <c r="B30" s="215" t="s">
        <v>834</v>
      </c>
      <c r="C30" s="230" t="s">
        <v>1267</v>
      </c>
      <c r="D30" s="230" t="s">
        <v>1268</v>
      </c>
      <c r="E30" s="215" t="s">
        <v>1278</v>
      </c>
      <c r="F30" s="212" t="s">
        <v>476</v>
      </c>
      <c r="G30" s="212">
        <v>4</v>
      </c>
      <c r="H30" s="212" t="s">
        <v>775</v>
      </c>
      <c r="I30" s="208" t="s">
        <v>806</v>
      </c>
      <c r="J30" s="183" t="s">
        <v>774</v>
      </c>
      <c r="K30" s="180" t="s">
        <v>1230</v>
      </c>
      <c r="L30" s="201">
        <v>3233875</v>
      </c>
      <c r="M30" s="174"/>
      <c r="N30" s="186">
        <v>0</v>
      </c>
      <c r="O30" s="189"/>
      <c r="P30" s="189">
        <v>46270</v>
      </c>
    </row>
    <row r="31" spans="1:16" x14ac:dyDescent="0.3">
      <c r="A31" s="200">
        <v>1036961861</v>
      </c>
      <c r="B31" s="215" t="s">
        <v>776</v>
      </c>
      <c r="C31" s="230" t="s">
        <v>1267</v>
      </c>
      <c r="D31" s="230" t="s">
        <v>1268</v>
      </c>
      <c r="E31" s="215" t="s">
        <v>298</v>
      </c>
      <c r="F31" s="212" t="s">
        <v>205</v>
      </c>
      <c r="G31" s="212">
        <v>3</v>
      </c>
      <c r="H31" s="212" t="s">
        <v>778</v>
      </c>
      <c r="I31" s="208" t="s">
        <v>815</v>
      </c>
      <c r="J31" s="183" t="s">
        <v>777</v>
      </c>
      <c r="K31" s="180" t="s">
        <v>1230</v>
      </c>
      <c r="L31" s="201">
        <v>7900457</v>
      </c>
      <c r="M31" s="174"/>
      <c r="N31" s="186">
        <v>0</v>
      </c>
      <c r="O31" s="189"/>
      <c r="P31" s="189">
        <v>46269</v>
      </c>
    </row>
    <row r="32" spans="1:16" x14ac:dyDescent="0.3">
      <c r="A32" s="198">
        <v>1041610720</v>
      </c>
      <c r="B32" s="215" t="s">
        <v>779</v>
      </c>
      <c r="C32" s="230" t="s">
        <v>1267</v>
      </c>
      <c r="D32" s="230" t="s">
        <v>1268</v>
      </c>
      <c r="E32" s="215" t="s">
        <v>1279</v>
      </c>
      <c r="F32" s="212" t="s">
        <v>205</v>
      </c>
      <c r="G32" s="212">
        <v>5</v>
      </c>
      <c r="H32" s="212" t="s">
        <v>781</v>
      </c>
      <c r="I32" s="208" t="s">
        <v>815</v>
      </c>
      <c r="J32" s="183" t="s">
        <v>780</v>
      </c>
      <c r="K32" s="180" t="s">
        <v>1230</v>
      </c>
      <c r="L32" s="201">
        <v>9866694</v>
      </c>
      <c r="M32" s="174"/>
      <c r="N32" s="186">
        <v>0</v>
      </c>
      <c r="O32" s="189"/>
      <c r="P32" s="189">
        <v>46364</v>
      </c>
    </row>
    <row r="33" spans="1:16" x14ac:dyDescent="0.3">
      <c r="A33" s="198">
        <v>1152197485</v>
      </c>
      <c r="B33" s="215" t="s">
        <v>93</v>
      </c>
      <c r="C33" s="230" t="s">
        <v>1267</v>
      </c>
      <c r="D33" s="230" t="s">
        <v>1268</v>
      </c>
      <c r="E33" s="215" t="s">
        <v>802</v>
      </c>
      <c r="F33" s="212" t="s">
        <v>835</v>
      </c>
      <c r="G33" s="212">
        <v>6</v>
      </c>
      <c r="H33" s="212" t="s">
        <v>632</v>
      </c>
      <c r="I33" s="208" t="s">
        <v>806</v>
      </c>
      <c r="J33" s="183" t="s">
        <v>97</v>
      </c>
      <c r="K33" s="180" t="s">
        <v>1230</v>
      </c>
      <c r="L33" s="201">
        <v>7900457</v>
      </c>
      <c r="M33" s="174"/>
      <c r="N33" s="186">
        <v>0</v>
      </c>
      <c r="O33" s="189"/>
      <c r="P33" s="189">
        <v>46239</v>
      </c>
    </row>
    <row r="34" spans="1:16" x14ac:dyDescent="0.3">
      <c r="A34" s="198">
        <v>70904764</v>
      </c>
      <c r="B34" s="215" t="s">
        <v>418</v>
      </c>
      <c r="C34" s="230" t="s">
        <v>1267</v>
      </c>
      <c r="D34" s="230" t="s">
        <v>1268</v>
      </c>
      <c r="E34" s="215" t="s">
        <v>298</v>
      </c>
      <c r="F34" s="212" t="s">
        <v>104</v>
      </c>
      <c r="G34" s="212">
        <v>20</v>
      </c>
      <c r="H34" s="212" t="s">
        <v>662</v>
      </c>
      <c r="I34" s="208" t="s">
        <v>807</v>
      </c>
      <c r="J34" s="183" t="s">
        <v>836</v>
      </c>
      <c r="K34" s="180" t="s">
        <v>1230</v>
      </c>
      <c r="L34" s="201">
        <v>7900457</v>
      </c>
      <c r="M34" s="174"/>
      <c r="N34" s="186">
        <v>0</v>
      </c>
      <c r="O34" s="189"/>
      <c r="P34" s="189">
        <v>46238</v>
      </c>
    </row>
    <row r="35" spans="1:16" x14ac:dyDescent="0.3">
      <c r="A35" s="198">
        <v>1038409393</v>
      </c>
      <c r="B35" s="215" t="s">
        <v>431</v>
      </c>
      <c r="C35" s="230" t="s">
        <v>1267</v>
      </c>
      <c r="D35" s="230" t="s">
        <v>1268</v>
      </c>
      <c r="E35" s="215" t="s">
        <v>1280</v>
      </c>
      <c r="F35" s="212" t="s">
        <v>147</v>
      </c>
      <c r="G35" s="212">
        <v>4</v>
      </c>
      <c r="H35" s="212" t="s">
        <v>564</v>
      </c>
      <c r="I35" s="208" t="s">
        <v>807</v>
      </c>
      <c r="J35" s="183" t="s">
        <v>433</v>
      </c>
      <c r="K35" s="180" t="s">
        <v>1230</v>
      </c>
      <c r="L35" s="201">
        <v>7900457</v>
      </c>
      <c r="M35" s="174"/>
      <c r="N35" s="186">
        <v>0</v>
      </c>
      <c r="O35" s="189"/>
      <c r="P35" s="189">
        <v>46239</v>
      </c>
    </row>
    <row r="36" spans="1:16" x14ac:dyDescent="0.3">
      <c r="A36" s="198">
        <v>1036955934</v>
      </c>
      <c r="B36" s="215" t="s">
        <v>411</v>
      </c>
      <c r="C36" s="230" t="s">
        <v>1267</v>
      </c>
      <c r="D36" s="230" t="s">
        <v>1268</v>
      </c>
      <c r="E36" s="215" t="s">
        <v>298</v>
      </c>
      <c r="F36" s="212" t="s">
        <v>147</v>
      </c>
      <c r="G36" s="212">
        <v>4</v>
      </c>
      <c r="H36" s="212" t="s">
        <v>564</v>
      </c>
      <c r="I36" s="208" t="s">
        <v>807</v>
      </c>
      <c r="J36" s="183" t="s">
        <v>414</v>
      </c>
      <c r="K36" s="180" t="s">
        <v>1230</v>
      </c>
      <c r="L36" s="201">
        <v>7900457</v>
      </c>
      <c r="M36" s="174"/>
      <c r="N36" s="186">
        <v>0</v>
      </c>
      <c r="O36" s="189"/>
      <c r="P36" s="189">
        <v>46239</v>
      </c>
    </row>
    <row r="37" spans="1:16" x14ac:dyDescent="0.3">
      <c r="A37" s="198">
        <v>21954827</v>
      </c>
      <c r="B37" s="215" t="s">
        <v>837</v>
      </c>
      <c r="C37" s="230" t="s">
        <v>1267</v>
      </c>
      <c r="D37" s="230" t="s">
        <v>1268</v>
      </c>
      <c r="E37" s="215" t="s">
        <v>1281</v>
      </c>
      <c r="F37" s="212" t="s">
        <v>83</v>
      </c>
      <c r="G37" s="212">
        <v>16</v>
      </c>
      <c r="H37" s="212" t="s">
        <v>839</v>
      </c>
      <c r="I37" s="208" t="s">
        <v>806</v>
      </c>
      <c r="J37" s="183" t="s">
        <v>838</v>
      </c>
      <c r="K37" s="180" t="s">
        <v>1230</v>
      </c>
      <c r="L37" s="201">
        <v>18433246</v>
      </c>
      <c r="M37" s="174"/>
      <c r="N37" s="186">
        <v>0</v>
      </c>
      <c r="O37" s="188"/>
      <c r="P37" s="188" t="s">
        <v>542</v>
      </c>
    </row>
    <row r="38" spans="1:16" x14ac:dyDescent="0.3">
      <c r="A38" s="188">
        <v>1040747438</v>
      </c>
      <c r="B38" s="206" t="s">
        <v>287</v>
      </c>
      <c r="C38" s="229" t="s">
        <v>1267</v>
      </c>
      <c r="D38" s="229" t="s">
        <v>1268</v>
      </c>
      <c r="E38" s="206" t="s">
        <v>1282</v>
      </c>
      <c r="F38" s="207" t="s">
        <v>169</v>
      </c>
      <c r="G38" s="207">
        <v>11</v>
      </c>
      <c r="H38" s="216" t="s">
        <v>841</v>
      </c>
      <c r="I38" s="214" t="s">
        <v>814</v>
      </c>
      <c r="J38" s="183" t="s">
        <v>840</v>
      </c>
      <c r="K38" s="180" t="s">
        <v>1230</v>
      </c>
      <c r="L38" s="201">
        <v>7900457</v>
      </c>
      <c r="M38" s="174"/>
      <c r="N38" s="186">
        <v>0</v>
      </c>
      <c r="O38" s="189"/>
      <c r="P38" s="189">
        <v>46345</v>
      </c>
    </row>
    <row r="39" spans="1:16" x14ac:dyDescent="0.3">
      <c r="A39" s="197">
        <v>71638519</v>
      </c>
      <c r="B39" s="206" t="s">
        <v>842</v>
      </c>
      <c r="C39" s="229" t="s">
        <v>1267</v>
      </c>
      <c r="D39" s="229" t="s">
        <v>1268</v>
      </c>
      <c r="E39" s="206" t="s">
        <v>802</v>
      </c>
      <c r="F39" s="207" t="s">
        <v>394</v>
      </c>
      <c r="G39" s="207">
        <v>27</v>
      </c>
      <c r="H39" s="212" t="s">
        <v>844</v>
      </c>
      <c r="I39" s="208" t="s">
        <v>806</v>
      </c>
      <c r="J39" s="183" t="s">
        <v>843</v>
      </c>
      <c r="K39" s="180" t="s">
        <v>1230</v>
      </c>
      <c r="L39" s="201">
        <v>7900457</v>
      </c>
      <c r="M39" s="174"/>
      <c r="N39" s="186">
        <v>0</v>
      </c>
      <c r="O39" s="190"/>
      <c r="P39" s="190">
        <v>46272</v>
      </c>
    </row>
    <row r="40" spans="1:16" x14ac:dyDescent="0.3">
      <c r="A40" s="197">
        <v>1103123119</v>
      </c>
      <c r="B40" s="206" t="s">
        <v>845</v>
      </c>
      <c r="C40" s="229" t="s">
        <v>1267</v>
      </c>
      <c r="D40" s="229" t="s">
        <v>1268</v>
      </c>
      <c r="E40" s="206" t="s">
        <v>1283</v>
      </c>
      <c r="F40" s="207" t="s">
        <v>846</v>
      </c>
      <c r="G40" s="207">
        <v>5</v>
      </c>
      <c r="H40" s="212" t="s">
        <v>671</v>
      </c>
      <c r="I40" s="208" t="s">
        <v>815</v>
      </c>
      <c r="J40" s="183" t="s">
        <v>209</v>
      </c>
      <c r="K40" s="180" t="s">
        <v>1230</v>
      </c>
      <c r="L40" s="201">
        <v>7900457</v>
      </c>
      <c r="M40" s="174"/>
      <c r="N40" s="186">
        <v>0</v>
      </c>
      <c r="O40" s="190"/>
      <c r="P40" s="190">
        <v>46330</v>
      </c>
    </row>
    <row r="41" spans="1:16" x14ac:dyDescent="0.3">
      <c r="A41" s="197">
        <v>1128270672</v>
      </c>
      <c r="B41" s="206" t="s">
        <v>847</v>
      </c>
      <c r="C41" s="229" t="s">
        <v>1267</v>
      </c>
      <c r="D41" s="229" t="s">
        <v>1268</v>
      </c>
      <c r="E41" s="206" t="s">
        <v>802</v>
      </c>
      <c r="F41" s="207" t="s">
        <v>849</v>
      </c>
      <c r="G41" s="207">
        <v>13</v>
      </c>
      <c r="H41" s="212" t="s">
        <v>671</v>
      </c>
      <c r="I41" s="208" t="s">
        <v>815</v>
      </c>
      <c r="J41" s="183" t="s">
        <v>848</v>
      </c>
      <c r="K41" s="180" t="s">
        <v>1230</v>
      </c>
      <c r="L41" s="201">
        <v>7900457</v>
      </c>
      <c r="M41" s="174"/>
      <c r="N41" s="186">
        <v>0</v>
      </c>
      <c r="O41" s="190"/>
      <c r="P41" s="190">
        <v>46303</v>
      </c>
    </row>
    <row r="42" spans="1:16" x14ac:dyDescent="0.3">
      <c r="A42" s="197">
        <v>21911516</v>
      </c>
      <c r="B42" s="206" t="s">
        <v>850</v>
      </c>
      <c r="C42" s="229" t="s">
        <v>1267</v>
      </c>
      <c r="D42" s="229" t="s">
        <v>1268</v>
      </c>
      <c r="E42" s="206" t="s">
        <v>1284</v>
      </c>
      <c r="F42" s="207" t="s">
        <v>250</v>
      </c>
      <c r="G42" s="207">
        <v>25</v>
      </c>
      <c r="H42" s="212" t="s">
        <v>852</v>
      </c>
      <c r="I42" s="208" t="s">
        <v>813</v>
      </c>
      <c r="J42" s="183" t="s">
        <v>851</v>
      </c>
      <c r="K42" s="180" t="s">
        <v>1230</v>
      </c>
      <c r="L42" s="201">
        <v>12826699</v>
      </c>
      <c r="M42" s="174"/>
      <c r="N42" s="186">
        <v>0</v>
      </c>
      <c r="O42" s="188"/>
      <c r="P42" s="188" t="s">
        <v>542</v>
      </c>
    </row>
    <row r="43" spans="1:16" ht="28.8" x14ac:dyDescent="0.3">
      <c r="A43" s="179">
        <v>1036955085</v>
      </c>
      <c r="B43" s="206" t="s">
        <v>853</v>
      </c>
      <c r="C43" s="229" t="s">
        <v>1267</v>
      </c>
      <c r="D43" s="230" t="s">
        <v>1285</v>
      </c>
      <c r="E43" s="206" t="s">
        <v>1286</v>
      </c>
      <c r="F43" s="207" t="s">
        <v>147</v>
      </c>
      <c r="G43" s="207">
        <v>5</v>
      </c>
      <c r="H43" s="212" t="s">
        <v>564</v>
      </c>
      <c r="I43" s="208" t="s">
        <v>807</v>
      </c>
      <c r="J43" s="183" t="s">
        <v>460</v>
      </c>
      <c r="K43" s="180" t="s">
        <v>1230</v>
      </c>
      <c r="L43" s="202">
        <v>7900457</v>
      </c>
      <c r="M43" s="191"/>
      <c r="N43" s="187">
        <v>0</v>
      </c>
      <c r="O43" s="192"/>
      <c r="P43" s="192">
        <v>46331</v>
      </c>
    </row>
    <row r="44" spans="1:16" x14ac:dyDescent="0.3">
      <c r="A44" s="198">
        <v>21526533</v>
      </c>
      <c r="B44" s="206" t="s">
        <v>854</v>
      </c>
      <c r="C44" s="229" t="s">
        <v>1267</v>
      </c>
      <c r="D44" s="229" t="s">
        <v>1268</v>
      </c>
      <c r="E44" s="206" t="s">
        <v>1287</v>
      </c>
      <c r="F44" s="207" t="s">
        <v>83</v>
      </c>
      <c r="G44" s="207">
        <v>6</v>
      </c>
      <c r="H44" s="212" t="s">
        <v>721</v>
      </c>
      <c r="I44" s="208" t="s">
        <v>806</v>
      </c>
      <c r="J44" s="183" t="s">
        <v>855</v>
      </c>
      <c r="K44" s="180" t="s">
        <v>1230</v>
      </c>
      <c r="L44" s="201">
        <v>9866694</v>
      </c>
      <c r="M44" s="174"/>
      <c r="N44" s="186">
        <v>0</v>
      </c>
      <c r="O44" s="193"/>
      <c r="P44" s="193">
        <v>46242</v>
      </c>
    </row>
    <row r="45" spans="1:16" x14ac:dyDescent="0.3">
      <c r="A45" s="198">
        <v>1037641764</v>
      </c>
      <c r="B45" s="206" t="s">
        <v>332</v>
      </c>
      <c r="C45" s="229" t="s">
        <v>1267</v>
      </c>
      <c r="D45" s="229" t="s">
        <v>1288</v>
      </c>
      <c r="E45" s="206" t="s">
        <v>1289</v>
      </c>
      <c r="F45" s="207" t="s">
        <v>335</v>
      </c>
      <c r="G45" s="207">
        <v>6</v>
      </c>
      <c r="H45" s="212" t="s">
        <v>857</v>
      </c>
      <c r="I45" s="208" t="s">
        <v>806</v>
      </c>
      <c r="J45" s="183" t="s">
        <v>856</v>
      </c>
      <c r="K45" s="180" t="s">
        <v>1230</v>
      </c>
      <c r="L45" s="201">
        <v>9866694</v>
      </c>
      <c r="M45" s="174"/>
      <c r="N45" s="186">
        <v>0</v>
      </c>
      <c r="O45" s="221"/>
      <c r="P45" s="221">
        <v>46245</v>
      </c>
    </row>
    <row r="46" spans="1:16" x14ac:dyDescent="0.3">
      <c r="A46" s="196">
        <v>3414273</v>
      </c>
      <c r="B46" s="206" t="s">
        <v>858</v>
      </c>
      <c r="C46" s="229" t="s">
        <v>1267</v>
      </c>
      <c r="D46" s="229" t="s">
        <v>1268</v>
      </c>
      <c r="E46" s="206" t="s">
        <v>802</v>
      </c>
      <c r="F46" s="207" t="s">
        <v>47</v>
      </c>
      <c r="G46" s="207">
        <v>11</v>
      </c>
      <c r="H46" s="212" t="s">
        <v>860</v>
      </c>
      <c r="I46" s="208" t="s">
        <v>816</v>
      </c>
      <c r="J46" s="183" t="s">
        <v>859</v>
      </c>
      <c r="K46" s="180" t="s">
        <v>1230</v>
      </c>
      <c r="L46" s="203">
        <v>9866694</v>
      </c>
      <c r="M46" s="194"/>
      <c r="N46" s="219">
        <v>0</v>
      </c>
      <c r="O46" s="222"/>
      <c r="P46" s="222">
        <v>46250</v>
      </c>
    </row>
    <row r="47" spans="1:16" x14ac:dyDescent="0.3">
      <c r="A47" s="196">
        <v>39449296</v>
      </c>
      <c r="B47" s="206" t="s">
        <v>861</v>
      </c>
      <c r="C47" s="229" t="s">
        <v>1267</v>
      </c>
      <c r="D47" s="229" t="s">
        <v>1268</v>
      </c>
      <c r="E47" s="206" t="s">
        <v>298</v>
      </c>
      <c r="F47" s="207" t="s">
        <v>147</v>
      </c>
      <c r="G47" s="207">
        <v>7</v>
      </c>
      <c r="H47" s="212" t="s">
        <v>863</v>
      </c>
      <c r="I47" s="208" t="s">
        <v>807</v>
      </c>
      <c r="J47" s="183" t="s">
        <v>862</v>
      </c>
      <c r="K47" s="238" t="s">
        <v>1230</v>
      </c>
      <c r="L47" s="203">
        <v>7900457</v>
      </c>
      <c r="M47" s="194"/>
      <c r="N47" s="219">
        <v>0</v>
      </c>
      <c r="O47" s="222"/>
      <c r="P47" s="222">
        <v>46379</v>
      </c>
    </row>
    <row r="48" spans="1:16" x14ac:dyDescent="0.3">
      <c r="A48" s="196">
        <v>43559587</v>
      </c>
      <c r="B48" s="206" t="s">
        <v>178</v>
      </c>
      <c r="C48" s="229" t="s">
        <v>1267</v>
      </c>
      <c r="D48" s="229" t="s">
        <v>1268</v>
      </c>
      <c r="E48" s="206" t="s">
        <v>802</v>
      </c>
      <c r="F48" s="207" t="s">
        <v>864</v>
      </c>
      <c r="G48" s="207">
        <v>23</v>
      </c>
      <c r="H48" s="212" t="s">
        <v>844</v>
      </c>
      <c r="I48" s="208" t="s">
        <v>806</v>
      </c>
      <c r="J48" s="240"/>
      <c r="K48" s="238" t="s">
        <v>1230</v>
      </c>
      <c r="L48" s="203">
        <v>7900457</v>
      </c>
      <c r="M48" s="194"/>
      <c r="N48" s="219">
        <v>0</v>
      </c>
      <c r="O48" s="222"/>
      <c r="P48" s="222">
        <v>46381</v>
      </c>
    </row>
    <row r="49" spans="1:16" x14ac:dyDescent="0.3">
      <c r="A49" s="196">
        <v>1036926790</v>
      </c>
      <c r="B49" s="206" t="s">
        <v>865</v>
      </c>
      <c r="C49" s="229" t="s">
        <v>1267</v>
      </c>
      <c r="D49" s="229" t="s">
        <v>1268</v>
      </c>
      <c r="E49" s="206" t="s">
        <v>298</v>
      </c>
      <c r="F49" s="207" t="s">
        <v>104</v>
      </c>
      <c r="G49" s="207">
        <v>8</v>
      </c>
      <c r="H49" s="212" t="s">
        <v>867</v>
      </c>
      <c r="I49" s="208" t="s">
        <v>806</v>
      </c>
      <c r="J49" s="183" t="s">
        <v>866</v>
      </c>
      <c r="K49" s="238" t="s">
        <v>1230</v>
      </c>
      <c r="L49" s="203">
        <v>7900457</v>
      </c>
      <c r="M49" s="194"/>
      <c r="N49" s="219">
        <v>0</v>
      </c>
      <c r="O49" s="222"/>
      <c r="P49" s="222">
        <v>46385</v>
      </c>
    </row>
    <row r="50" spans="1:16" x14ac:dyDescent="0.3">
      <c r="A50" s="196">
        <v>39455668</v>
      </c>
      <c r="B50" s="206" t="s">
        <v>868</v>
      </c>
      <c r="C50" s="229" t="s">
        <v>1267</v>
      </c>
      <c r="D50" s="229" t="s">
        <v>1268</v>
      </c>
      <c r="E50" s="206" t="s">
        <v>298</v>
      </c>
      <c r="F50" s="207" t="s">
        <v>83</v>
      </c>
      <c r="G50" s="207">
        <v>22</v>
      </c>
      <c r="H50" s="212" t="s">
        <v>844</v>
      </c>
      <c r="I50" s="208" t="s">
        <v>806</v>
      </c>
      <c r="J50" s="183" t="s">
        <v>869</v>
      </c>
      <c r="K50" s="238" t="s">
        <v>1230</v>
      </c>
      <c r="L50" s="203">
        <v>7900457</v>
      </c>
      <c r="M50" s="194"/>
      <c r="N50" s="219">
        <v>0</v>
      </c>
      <c r="O50" s="222"/>
      <c r="P50" s="222">
        <v>46385</v>
      </c>
    </row>
    <row r="51" spans="1:16" x14ac:dyDescent="0.3">
      <c r="A51" s="196">
        <v>1035391869</v>
      </c>
      <c r="B51" s="206" t="s">
        <v>1290</v>
      </c>
      <c r="C51" s="229" t="s">
        <v>1267</v>
      </c>
      <c r="D51" s="229" t="s">
        <v>1268</v>
      </c>
      <c r="E51" s="206" t="s">
        <v>1291</v>
      </c>
      <c r="F51" s="207" t="s">
        <v>173</v>
      </c>
      <c r="G51" s="207">
        <v>1</v>
      </c>
      <c r="H51" s="212" t="s">
        <v>871</v>
      </c>
      <c r="I51" s="208" t="s">
        <v>814</v>
      </c>
      <c r="J51" s="183" t="s">
        <v>870</v>
      </c>
      <c r="K51" s="238" t="s">
        <v>1230</v>
      </c>
      <c r="L51" s="203">
        <v>7900457</v>
      </c>
      <c r="M51" s="194"/>
      <c r="N51" s="219">
        <v>0</v>
      </c>
      <c r="O51" s="222"/>
      <c r="P51" s="222">
        <v>46298</v>
      </c>
    </row>
    <row r="52" spans="1:16" x14ac:dyDescent="0.3">
      <c r="A52" s="198">
        <v>43063332</v>
      </c>
      <c r="B52" s="206" t="s">
        <v>872</v>
      </c>
      <c r="C52" s="229" t="s">
        <v>1267</v>
      </c>
      <c r="D52" s="229" t="s">
        <v>1268</v>
      </c>
      <c r="E52" s="206" t="s">
        <v>802</v>
      </c>
      <c r="F52" s="207" t="s">
        <v>173</v>
      </c>
      <c r="G52" s="207">
        <v>24</v>
      </c>
      <c r="H52" s="207" t="s">
        <v>551</v>
      </c>
      <c r="I52" s="208" t="s">
        <v>807</v>
      </c>
      <c r="J52" s="183" t="s">
        <v>550</v>
      </c>
      <c r="K52" s="180" t="s">
        <v>1230</v>
      </c>
      <c r="L52" s="201">
        <v>9866694</v>
      </c>
      <c r="M52" s="174"/>
      <c r="N52" s="220">
        <v>0</v>
      </c>
      <c r="O52" s="181"/>
      <c r="P52" s="181">
        <v>46333</v>
      </c>
    </row>
    <row r="53" spans="1:16" x14ac:dyDescent="0.3">
      <c r="A53" s="198">
        <v>1065592390</v>
      </c>
      <c r="B53" s="215" t="s">
        <v>873</v>
      </c>
      <c r="C53" s="230" t="s">
        <v>1267</v>
      </c>
      <c r="D53" s="230" t="s">
        <v>1268</v>
      </c>
      <c r="E53" s="215" t="s">
        <v>802</v>
      </c>
      <c r="F53" s="212" t="s">
        <v>875</v>
      </c>
      <c r="G53" s="212">
        <v>0</v>
      </c>
      <c r="H53" s="212" t="s">
        <v>876</v>
      </c>
      <c r="I53" s="208" t="s">
        <v>807</v>
      </c>
      <c r="J53" s="183" t="s">
        <v>874</v>
      </c>
      <c r="K53" s="180" t="s">
        <v>1230</v>
      </c>
      <c r="L53" s="201">
        <v>1750905</v>
      </c>
      <c r="M53" s="174"/>
      <c r="N53" s="177">
        <v>0</v>
      </c>
      <c r="O53" s="185"/>
      <c r="P53" s="185">
        <v>46235</v>
      </c>
    </row>
    <row r="54" spans="1:16" x14ac:dyDescent="0.3">
      <c r="A54" s="198">
        <v>1013677102</v>
      </c>
      <c r="B54" s="215" t="s">
        <v>877</v>
      </c>
      <c r="C54" s="230" t="s">
        <v>1267</v>
      </c>
      <c r="D54" s="230" t="s">
        <v>1292</v>
      </c>
      <c r="E54" s="228" t="s">
        <v>1292</v>
      </c>
      <c r="F54" s="212" t="s">
        <v>879</v>
      </c>
      <c r="G54" s="212">
        <v>0</v>
      </c>
      <c r="H54" s="212" t="s">
        <v>880</v>
      </c>
      <c r="I54" s="208" t="s">
        <v>806</v>
      </c>
      <c r="J54" s="183" t="s">
        <v>878</v>
      </c>
      <c r="K54" s="180" t="s">
        <v>1230</v>
      </c>
      <c r="L54" s="201">
        <v>1750905</v>
      </c>
      <c r="M54" s="174"/>
      <c r="N54" s="177">
        <v>0</v>
      </c>
      <c r="O54" s="185"/>
      <c r="P54" s="185">
        <v>46235</v>
      </c>
    </row>
    <row r="55" spans="1:16" ht="28.8" x14ac:dyDescent="0.3">
      <c r="A55" s="198">
        <v>70907452</v>
      </c>
      <c r="B55" s="215" t="s">
        <v>204</v>
      </c>
      <c r="C55" s="230" t="s">
        <v>1267</v>
      </c>
      <c r="D55" s="230" t="s">
        <v>1268</v>
      </c>
      <c r="E55" s="215" t="s">
        <v>1280</v>
      </c>
      <c r="F55" s="212" t="s">
        <v>47</v>
      </c>
      <c r="G55" s="212">
        <v>10</v>
      </c>
      <c r="H55" s="212" t="s">
        <v>882</v>
      </c>
      <c r="I55" s="208" t="s">
        <v>815</v>
      </c>
      <c r="J55" s="183" t="s">
        <v>881</v>
      </c>
      <c r="K55" s="184" t="s">
        <v>1351</v>
      </c>
      <c r="L55" s="201">
        <v>12000000</v>
      </c>
      <c r="M55" s="174">
        <v>0</v>
      </c>
      <c r="N55" s="177">
        <v>66400000</v>
      </c>
      <c r="O55" s="195">
        <v>46225</v>
      </c>
      <c r="P55" s="195">
        <v>46379</v>
      </c>
    </row>
    <row r="56" spans="1:16" ht="57.6" x14ac:dyDescent="0.3">
      <c r="A56" s="198">
        <v>1017135897</v>
      </c>
      <c r="B56" s="215" t="s">
        <v>241</v>
      </c>
      <c r="C56" s="230" t="s">
        <v>1267</v>
      </c>
      <c r="D56" s="230" t="s">
        <v>1268</v>
      </c>
      <c r="E56" s="215" t="s">
        <v>802</v>
      </c>
      <c r="F56" s="212" t="s">
        <v>884</v>
      </c>
      <c r="G56" s="212">
        <v>12</v>
      </c>
      <c r="H56" s="212" t="s">
        <v>885</v>
      </c>
      <c r="I56" s="208" t="s">
        <v>814</v>
      </c>
      <c r="J56" s="183" t="s">
        <v>883</v>
      </c>
      <c r="K56" s="184" t="s">
        <v>1352</v>
      </c>
      <c r="L56" s="201">
        <v>8768567</v>
      </c>
      <c r="M56" s="174">
        <v>0</v>
      </c>
      <c r="N56" s="177">
        <v>52684250</v>
      </c>
      <c r="O56" s="195">
        <v>46225</v>
      </c>
      <c r="P56" s="185">
        <v>46379</v>
      </c>
    </row>
    <row r="57" spans="1:16" ht="28.8" x14ac:dyDescent="0.3">
      <c r="A57" s="198">
        <v>1037594372</v>
      </c>
      <c r="B57" s="215" t="s">
        <v>886</v>
      </c>
      <c r="C57" s="230" t="s">
        <v>1267</v>
      </c>
      <c r="D57" s="230" t="s">
        <v>1268</v>
      </c>
      <c r="E57" s="215" t="s">
        <v>802</v>
      </c>
      <c r="F57" s="212" t="s">
        <v>888</v>
      </c>
      <c r="G57" s="212">
        <v>10</v>
      </c>
      <c r="H57" s="212" t="s">
        <v>889</v>
      </c>
      <c r="I57" s="208" t="s">
        <v>806</v>
      </c>
      <c r="J57" s="183" t="s">
        <v>887</v>
      </c>
      <c r="K57" s="184" t="s">
        <v>1232</v>
      </c>
      <c r="L57" s="201">
        <v>6628320</v>
      </c>
      <c r="M57" s="174">
        <v>0</v>
      </c>
      <c r="N57" s="177">
        <v>36455760</v>
      </c>
      <c r="O57" s="195">
        <v>46212</v>
      </c>
      <c r="P57" s="185">
        <v>46379</v>
      </c>
    </row>
    <row r="58" spans="1:16" ht="28.8" x14ac:dyDescent="0.3">
      <c r="A58" s="198">
        <v>1026153788</v>
      </c>
      <c r="B58" s="215" t="s">
        <v>425</v>
      </c>
      <c r="C58" s="230" t="s">
        <v>1267</v>
      </c>
      <c r="D58" s="230" t="s">
        <v>1268</v>
      </c>
      <c r="E58" s="215" t="s">
        <v>1293</v>
      </c>
      <c r="F58" s="212" t="s">
        <v>169</v>
      </c>
      <c r="G58" s="212">
        <v>5</v>
      </c>
      <c r="H58" s="212" t="s">
        <v>891</v>
      </c>
      <c r="I58" s="208" t="s">
        <v>813</v>
      </c>
      <c r="J58" s="183" t="s">
        <v>890</v>
      </c>
      <c r="K58" s="184" t="s">
        <v>1353</v>
      </c>
      <c r="L58" s="201">
        <v>6628320</v>
      </c>
      <c r="M58" s="174">
        <v>0</v>
      </c>
      <c r="N58" s="177">
        <v>36455760</v>
      </c>
      <c r="O58" s="195">
        <v>46227</v>
      </c>
      <c r="P58" s="185">
        <v>46379</v>
      </c>
    </row>
    <row r="59" spans="1:16" ht="28.8" x14ac:dyDescent="0.3">
      <c r="A59" s="198">
        <v>43045146</v>
      </c>
      <c r="B59" s="215" t="s">
        <v>892</v>
      </c>
      <c r="C59" s="230" t="s">
        <v>1267</v>
      </c>
      <c r="D59" s="230" t="s">
        <v>1268</v>
      </c>
      <c r="E59" s="215" t="s">
        <v>1294</v>
      </c>
      <c r="F59" s="212" t="s">
        <v>83</v>
      </c>
      <c r="G59" s="212">
        <v>27</v>
      </c>
      <c r="H59" s="212" t="s">
        <v>891</v>
      </c>
      <c r="I59" s="208" t="s">
        <v>813</v>
      </c>
      <c r="J59" s="183" t="s">
        <v>893</v>
      </c>
      <c r="K59" s="184" t="s">
        <v>1235</v>
      </c>
      <c r="L59" s="201">
        <v>7215152</v>
      </c>
      <c r="M59" s="174">
        <v>0</v>
      </c>
      <c r="N59" s="177">
        <v>41366870</v>
      </c>
      <c r="O59" s="195">
        <v>46213</v>
      </c>
      <c r="P59" s="185">
        <v>46386</v>
      </c>
    </row>
    <row r="60" spans="1:16" ht="28.8" x14ac:dyDescent="0.3">
      <c r="A60" s="198">
        <v>1039464100</v>
      </c>
      <c r="B60" s="215" t="s">
        <v>894</v>
      </c>
      <c r="C60" s="230" t="s">
        <v>1267</v>
      </c>
      <c r="D60" s="230" t="s">
        <v>1268</v>
      </c>
      <c r="E60" s="215" t="s">
        <v>802</v>
      </c>
      <c r="F60" s="212" t="s">
        <v>90</v>
      </c>
      <c r="G60" s="212">
        <v>6</v>
      </c>
      <c r="H60" s="212" t="s">
        <v>882</v>
      </c>
      <c r="I60" s="208" t="s">
        <v>815</v>
      </c>
      <c r="J60" s="183" t="s">
        <v>895</v>
      </c>
      <c r="K60" s="184" t="s">
        <v>1354</v>
      </c>
      <c r="L60" s="201">
        <v>7215152</v>
      </c>
      <c r="M60" s="174">
        <v>0</v>
      </c>
      <c r="N60" s="177">
        <v>39603336</v>
      </c>
      <c r="O60" s="195">
        <v>46227</v>
      </c>
      <c r="P60" s="185">
        <v>46379</v>
      </c>
    </row>
    <row r="61" spans="1:16" ht="28.8" x14ac:dyDescent="0.3">
      <c r="A61" s="198">
        <v>1152434460</v>
      </c>
      <c r="B61" s="215" t="s">
        <v>67</v>
      </c>
      <c r="C61" s="230" t="s">
        <v>1267</v>
      </c>
      <c r="D61" s="230" t="s">
        <v>1268</v>
      </c>
      <c r="E61" s="215" t="s">
        <v>1295</v>
      </c>
      <c r="F61" s="212" t="s">
        <v>90</v>
      </c>
      <c r="G61" s="212">
        <v>10</v>
      </c>
      <c r="H61" s="212" t="s">
        <v>882</v>
      </c>
      <c r="I61" s="208" t="s">
        <v>815</v>
      </c>
      <c r="J61" s="183" t="s">
        <v>896</v>
      </c>
      <c r="K61" s="184" t="s">
        <v>1355</v>
      </c>
      <c r="L61" s="201">
        <v>7215152</v>
      </c>
      <c r="M61" s="174">
        <v>0</v>
      </c>
      <c r="N61" s="177">
        <v>38480811</v>
      </c>
      <c r="O61" s="195">
        <v>46227</v>
      </c>
      <c r="P61" s="185">
        <v>46379</v>
      </c>
    </row>
    <row r="62" spans="1:16" ht="28.8" x14ac:dyDescent="0.3">
      <c r="A62" s="198">
        <v>1128275774</v>
      </c>
      <c r="B62" s="215" t="s">
        <v>897</v>
      </c>
      <c r="C62" s="230" t="s">
        <v>1267</v>
      </c>
      <c r="D62" s="230" t="s">
        <v>1269</v>
      </c>
      <c r="E62" s="215" t="s">
        <v>1270</v>
      </c>
      <c r="F62" s="212" t="s">
        <v>90</v>
      </c>
      <c r="G62" s="212">
        <v>6</v>
      </c>
      <c r="H62" s="212" t="s">
        <v>882</v>
      </c>
      <c r="I62" s="208" t="s">
        <v>815</v>
      </c>
      <c r="J62" s="183" t="s">
        <v>898</v>
      </c>
      <c r="K62" s="184" t="s">
        <v>1356</v>
      </c>
      <c r="L62" s="201">
        <v>6628320</v>
      </c>
      <c r="M62" s="174">
        <v>0</v>
      </c>
      <c r="N62" s="177">
        <v>36455760</v>
      </c>
      <c r="O62" s="195">
        <v>46227</v>
      </c>
      <c r="P62" s="185">
        <v>46379</v>
      </c>
    </row>
    <row r="63" spans="1:16" ht="28.8" x14ac:dyDescent="0.3">
      <c r="A63" s="198">
        <v>43254304</v>
      </c>
      <c r="B63" s="215" t="s">
        <v>899</v>
      </c>
      <c r="C63" s="230" t="s">
        <v>1267</v>
      </c>
      <c r="D63" s="230" t="s">
        <v>1268</v>
      </c>
      <c r="E63" s="215" t="s">
        <v>802</v>
      </c>
      <c r="F63" s="212" t="s">
        <v>83</v>
      </c>
      <c r="G63" s="212">
        <v>10</v>
      </c>
      <c r="H63" s="212" t="s">
        <v>901</v>
      </c>
      <c r="I63" s="208" t="s">
        <v>806</v>
      </c>
      <c r="J63" s="183" t="s">
        <v>900</v>
      </c>
      <c r="K63" s="184" t="s">
        <v>1357</v>
      </c>
      <c r="L63" s="201">
        <v>6628320</v>
      </c>
      <c r="M63" s="174">
        <v>0</v>
      </c>
      <c r="N63" s="186">
        <v>38002368</v>
      </c>
      <c r="O63" s="195">
        <v>46213</v>
      </c>
      <c r="P63" s="185">
        <v>46386</v>
      </c>
    </row>
    <row r="64" spans="1:16" ht="28.8" x14ac:dyDescent="0.3">
      <c r="A64" s="198">
        <v>1193582333</v>
      </c>
      <c r="B64" s="215" t="s">
        <v>219</v>
      </c>
      <c r="C64" s="230" t="s">
        <v>1267</v>
      </c>
      <c r="D64" s="230" t="s">
        <v>1268</v>
      </c>
      <c r="E64" s="215" t="s">
        <v>802</v>
      </c>
      <c r="F64" s="212" t="s">
        <v>394</v>
      </c>
      <c r="G64" s="212">
        <v>4</v>
      </c>
      <c r="H64" s="212" t="s">
        <v>901</v>
      </c>
      <c r="I64" s="208" t="s">
        <v>806</v>
      </c>
      <c r="J64" s="183" t="s">
        <v>902</v>
      </c>
      <c r="K64" s="184" t="s">
        <v>1252</v>
      </c>
      <c r="L64" s="201">
        <v>4271577</v>
      </c>
      <c r="M64" s="174">
        <v>0</v>
      </c>
      <c r="N64" s="186">
        <v>24841497</v>
      </c>
      <c r="O64" s="195">
        <v>46213</v>
      </c>
      <c r="P64" s="185">
        <v>46386</v>
      </c>
    </row>
    <row r="65" spans="1:16" ht="28.8" x14ac:dyDescent="0.3">
      <c r="A65" s="198">
        <v>1001051876</v>
      </c>
      <c r="B65" s="215" t="s">
        <v>903</v>
      </c>
      <c r="C65" s="230" t="s">
        <v>1267</v>
      </c>
      <c r="D65" s="230" t="s">
        <v>1292</v>
      </c>
      <c r="E65" s="228" t="s">
        <v>1292</v>
      </c>
      <c r="F65" s="212" t="s">
        <v>905</v>
      </c>
      <c r="G65" s="212">
        <v>2</v>
      </c>
      <c r="H65" s="212" t="s">
        <v>901</v>
      </c>
      <c r="I65" s="208" t="s">
        <v>806</v>
      </c>
      <c r="J65" s="183" t="s">
        <v>904</v>
      </c>
      <c r="K65" s="184" t="s">
        <v>1236</v>
      </c>
      <c r="L65" s="201">
        <v>3367071</v>
      </c>
      <c r="M65" s="174">
        <v>0</v>
      </c>
      <c r="N65" s="186">
        <v>25629462</v>
      </c>
      <c r="O65" s="195">
        <v>46029</v>
      </c>
      <c r="P65" s="185">
        <v>46211</v>
      </c>
    </row>
    <row r="66" spans="1:16" ht="28.8" x14ac:dyDescent="0.3">
      <c r="A66" s="198">
        <v>1036958160</v>
      </c>
      <c r="B66" s="215" t="s">
        <v>297</v>
      </c>
      <c r="C66" s="230" t="s">
        <v>1267</v>
      </c>
      <c r="D66" s="230" t="s">
        <v>1268</v>
      </c>
      <c r="E66" s="215" t="s">
        <v>298</v>
      </c>
      <c r="F66" s="212" t="s">
        <v>83</v>
      </c>
      <c r="G66" s="212">
        <v>6</v>
      </c>
      <c r="H66" s="212" t="s">
        <v>901</v>
      </c>
      <c r="I66" s="208" t="s">
        <v>806</v>
      </c>
      <c r="J66" s="183" t="s">
        <v>906</v>
      </c>
      <c r="K66" s="184" t="s">
        <v>1252</v>
      </c>
      <c r="L66" s="201">
        <v>6628320</v>
      </c>
      <c r="M66" s="174">
        <v>0</v>
      </c>
      <c r="N66" s="186">
        <v>36676704</v>
      </c>
      <c r="O66" s="195">
        <v>46218</v>
      </c>
      <c r="P66" s="185">
        <v>46386</v>
      </c>
    </row>
    <row r="67" spans="1:16" ht="28.8" x14ac:dyDescent="0.3">
      <c r="A67" s="198">
        <v>1020454817</v>
      </c>
      <c r="B67" s="215" t="s">
        <v>54</v>
      </c>
      <c r="C67" s="230" t="s">
        <v>1267</v>
      </c>
      <c r="D67" s="230" t="s">
        <v>1268</v>
      </c>
      <c r="E67" s="215" t="s">
        <v>1296</v>
      </c>
      <c r="F67" s="212" t="s">
        <v>908</v>
      </c>
      <c r="G67" s="212">
        <v>10</v>
      </c>
      <c r="H67" s="212" t="s">
        <v>909</v>
      </c>
      <c r="I67" s="208" t="s">
        <v>806</v>
      </c>
      <c r="J67" s="183" t="s">
        <v>907</v>
      </c>
      <c r="K67" s="184" t="s">
        <v>1236</v>
      </c>
      <c r="L67" s="201">
        <v>6628320</v>
      </c>
      <c r="M67" s="174">
        <v>0</v>
      </c>
      <c r="N67" s="186">
        <v>35351040</v>
      </c>
      <c r="O67" s="195">
        <v>46227</v>
      </c>
      <c r="P67" s="185">
        <v>46379</v>
      </c>
    </row>
    <row r="68" spans="1:16" ht="28.8" x14ac:dyDescent="0.3">
      <c r="A68" s="198">
        <v>42965748</v>
      </c>
      <c r="B68" s="215" t="s">
        <v>910</v>
      </c>
      <c r="C68" s="230" t="s">
        <v>1267</v>
      </c>
      <c r="D68" s="230" t="s">
        <v>1268</v>
      </c>
      <c r="E68" s="215" t="s">
        <v>802</v>
      </c>
      <c r="F68" s="212" t="s">
        <v>250</v>
      </c>
      <c r="G68" s="212">
        <v>40</v>
      </c>
      <c r="H68" s="212" t="s">
        <v>911</v>
      </c>
      <c r="I68" s="208" t="s">
        <v>816</v>
      </c>
      <c r="J68" s="183" t="s">
        <v>444</v>
      </c>
      <c r="K68" s="184" t="s">
        <v>1240</v>
      </c>
      <c r="L68" s="201">
        <v>7215152</v>
      </c>
      <c r="M68" s="174">
        <v>0</v>
      </c>
      <c r="N68" s="186">
        <v>43290912</v>
      </c>
      <c r="O68" s="195">
        <v>46037</v>
      </c>
      <c r="P68" s="185">
        <v>46217</v>
      </c>
    </row>
    <row r="69" spans="1:16" ht="28.8" x14ac:dyDescent="0.3">
      <c r="A69" s="198">
        <v>47437780</v>
      </c>
      <c r="B69" s="215" t="s">
        <v>149</v>
      </c>
      <c r="C69" s="230" t="s">
        <v>1267</v>
      </c>
      <c r="D69" s="230" t="s">
        <v>1292</v>
      </c>
      <c r="E69" s="228" t="s">
        <v>1292</v>
      </c>
      <c r="F69" s="212" t="s">
        <v>90</v>
      </c>
      <c r="G69" s="212">
        <v>16</v>
      </c>
      <c r="H69" s="212" t="s">
        <v>882</v>
      </c>
      <c r="I69" s="208" t="s">
        <v>815</v>
      </c>
      <c r="J69" s="183" t="s">
        <v>912</v>
      </c>
      <c r="K69" s="184" t="s">
        <v>1439</v>
      </c>
      <c r="L69" s="201">
        <v>12000000</v>
      </c>
      <c r="M69" s="174">
        <v>0</v>
      </c>
      <c r="N69" s="186">
        <v>63200000</v>
      </c>
      <c r="O69" s="195">
        <v>46219</v>
      </c>
      <c r="P69" s="185">
        <v>46379</v>
      </c>
    </row>
    <row r="70" spans="1:16" ht="28.8" x14ac:dyDescent="0.3">
      <c r="A70" s="198">
        <v>15444712</v>
      </c>
      <c r="B70" s="215" t="s">
        <v>175</v>
      </c>
      <c r="C70" s="230" t="s">
        <v>1267</v>
      </c>
      <c r="D70" s="230" t="s">
        <v>1268</v>
      </c>
      <c r="E70" s="215" t="s">
        <v>298</v>
      </c>
      <c r="F70" s="212" t="s">
        <v>914</v>
      </c>
      <c r="G70" s="212">
        <v>7</v>
      </c>
      <c r="H70" s="212" t="s">
        <v>915</v>
      </c>
      <c r="I70" s="208" t="s">
        <v>814</v>
      </c>
      <c r="J70" s="183" t="s">
        <v>913</v>
      </c>
      <c r="K70" s="184" t="s">
        <v>1358</v>
      </c>
      <c r="L70" s="201">
        <v>7215152</v>
      </c>
      <c r="M70" s="174">
        <v>0</v>
      </c>
      <c r="N70" s="186">
        <v>49299912</v>
      </c>
      <c r="O70" s="195">
        <v>46041</v>
      </c>
      <c r="P70" s="185">
        <v>46221</v>
      </c>
    </row>
    <row r="71" spans="1:16" ht="28.8" x14ac:dyDescent="0.3">
      <c r="A71" s="198">
        <v>1045051259</v>
      </c>
      <c r="B71" s="215" t="s">
        <v>916</v>
      </c>
      <c r="C71" s="230" t="s">
        <v>1267</v>
      </c>
      <c r="D71" s="230" t="s">
        <v>1268</v>
      </c>
      <c r="E71" s="215" t="s">
        <v>1297</v>
      </c>
      <c r="F71" s="212" t="s">
        <v>83</v>
      </c>
      <c r="G71" s="212">
        <v>3</v>
      </c>
      <c r="H71" s="212" t="s">
        <v>918</v>
      </c>
      <c r="I71" s="208" t="s">
        <v>806</v>
      </c>
      <c r="J71" s="183" t="s">
        <v>917</v>
      </c>
      <c r="K71" s="184" t="s">
        <v>1252</v>
      </c>
      <c r="L71" s="201">
        <v>5172478</v>
      </c>
      <c r="M71" s="174">
        <v>0</v>
      </c>
      <c r="N71" s="186">
        <v>28621045</v>
      </c>
      <c r="O71" s="195">
        <v>46213</v>
      </c>
      <c r="P71" s="185">
        <v>46386</v>
      </c>
    </row>
    <row r="72" spans="1:16" ht="28.8" x14ac:dyDescent="0.3">
      <c r="A72" s="198">
        <v>1040326269</v>
      </c>
      <c r="B72" s="215" t="s">
        <v>919</v>
      </c>
      <c r="C72" s="230" t="s">
        <v>1267</v>
      </c>
      <c r="D72" s="230" t="s">
        <v>1268</v>
      </c>
      <c r="E72" s="215" t="s">
        <v>1298</v>
      </c>
      <c r="F72" s="212" t="s">
        <v>921</v>
      </c>
      <c r="G72" s="212">
        <v>6</v>
      </c>
      <c r="H72" s="212" t="s">
        <v>918</v>
      </c>
      <c r="I72" s="208" t="s">
        <v>806</v>
      </c>
      <c r="J72" s="183" t="s">
        <v>920</v>
      </c>
      <c r="K72" s="184" t="s">
        <v>1440</v>
      </c>
      <c r="L72" s="201">
        <v>6628320</v>
      </c>
      <c r="M72" s="174">
        <v>0</v>
      </c>
      <c r="N72" s="186">
        <v>36676704</v>
      </c>
      <c r="O72" s="195">
        <v>46227</v>
      </c>
      <c r="P72" s="185">
        <v>46379</v>
      </c>
    </row>
    <row r="73" spans="1:16" ht="28.8" x14ac:dyDescent="0.3">
      <c r="A73" s="198">
        <v>1037580092</v>
      </c>
      <c r="B73" s="215" t="s">
        <v>263</v>
      </c>
      <c r="C73" s="230" t="s">
        <v>1267</v>
      </c>
      <c r="D73" s="230" t="s">
        <v>1268</v>
      </c>
      <c r="E73" s="215" t="s">
        <v>1310</v>
      </c>
      <c r="F73" s="212" t="s">
        <v>923</v>
      </c>
      <c r="G73" s="212">
        <v>11</v>
      </c>
      <c r="H73" s="212" t="s">
        <v>924</v>
      </c>
      <c r="I73" s="208" t="s">
        <v>833</v>
      </c>
      <c r="J73" s="183" t="s">
        <v>922</v>
      </c>
      <c r="K73" s="184" t="s">
        <v>1438</v>
      </c>
      <c r="L73" s="201">
        <v>5644785</v>
      </c>
      <c r="M73" s="174">
        <v>0</v>
      </c>
      <c r="N73" s="186">
        <v>39769920</v>
      </c>
      <c r="O73" s="195">
        <v>46035</v>
      </c>
      <c r="P73" s="185">
        <v>46215</v>
      </c>
    </row>
    <row r="74" spans="1:16" ht="28.8" x14ac:dyDescent="0.3">
      <c r="A74" s="198">
        <v>98532284</v>
      </c>
      <c r="B74" s="215" t="s">
        <v>925</v>
      </c>
      <c r="C74" s="230" t="s">
        <v>1267</v>
      </c>
      <c r="D74" s="230" t="s">
        <v>1268</v>
      </c>
      <c r="E74" s="215" t="s">
        <v>802</v>
      </c>
      <c r="F74" s="212" t="s">
        <v>394</v>
      </c>
      <c r="G74" s="212">
        <v>25</v>
      </c>
      <c r="H74" s="212" t="s">
        <v>901</v>
      </c>
      <c r="I74" s="208" t="s">
        <v>806</v>
      </c>
      <c r="J74" s="183" t="s">
        <v>926</v>
      </c>
      <c r="K74" s="184" t="s">
        <v>1252</v>
      </c>
      <c r="L74" s="201">
        <v>6628320</v>
      </c>
      <c r="M74" s="174">
        <v>0</v>
      </c>
      <c r="N74" s="186">
        <v>35351040</v>
      </c>
      <c r="O74" s="195">
        <v>46213</v>
      </c>
      <c r="P74" s="185">
        <v>46386</v>
      </c>
    </row>
    <row r="75" spans="1:16" ht="28.8" x14ac:dyDescent="0.3">
      <c r="A75" s="198">
        <v>1037613771</v>
      </c>
      <c r="B75" s="215" t="s">
        <v>927</v>
      </c>
      <c r="C75" s="230" t="s">
        <v>1267</v>
      </c>
      <c r="D75" s="230" t="s">
        <v>1268</v>
      </c>
      <c r="E75" s="215" t="s">
        <v>1299</v>
      </c>
      <c r="F75" s="212" t="s">
        <v>83</v>
      </c>
      <c r="G75" s="212">
        <v>7</v>
      </c>
      <c r="H75" s="212" t="s">
        <v>901</v>
      </c>
      <c r="I75" s="208" t="s">
        <v>806</v>
      </c>
      <c r="J75" s="183" t="s">
        <v>928</v>
      </c>
      <c r="K75" s="184" t="s">
        <v>1237</v>
      </c>
      <c r="L75" s="201">
        <v>4489427</v>
      </c>
      <c r="M75" s="174">
        <v>0</v>
      </c>
      <c r="N75" s="186">
        <v>20202426</v>
      </c>
      <c r="O75" s="195">
        <v>46035</v>
      </c>
      <c r="P75" s="185">
        <v>46215</v>
      </c>
    </row>
    <row r="76" spans="1:16" ht="28.8" x14ac:dyDescent="0.3">
      <c r="A76" s="198">
        <v>98644258</v>
      </c>
      <c r="B76" s="215" t="s">
        <v>929</v>
      </c>
      <c r="C76" s="230" t="s">
        <v>1267</v>
      </c>
      <c r="D76" s="230" t="s">
        <v>1268</v>
      </c>
      <c r="E76" s="215" t="s">
        <v>802</v>
      </c>
      <c r="F76" s="212" t="s">
        <v>76</v>
      </c>
      <c r="G76" s="212">
        <v>14</v>
      </c>
      <c r="H76" s="212" t="s">
        <v>915</v>
      </c>
      <c r="I76" s="208" t="s">
        <v>814</v>
      </c>
      <c r="J76" s="183" t="s">
        <v>930</v>
      </c>
      <c r="K76" s="184" t="s">
        <v>1359</v>
      </c>
      <c r="L76" s="201">
        <v>7215152</v>
      </c>
      <c r="M76" s="174">
        <v>0</v>
      </c>
      <c r="N76" s="186">
        <v>44790912</v>
      </c>
      <c r="O76" s="195">
        <v>46041</v>
      </c>
      <c r="P76" s="185">
        <v>46221</v>
      </c>
    </row>
    <row r="77" spans="1:16" ht="28.8" x14ac:dyDescent="0.3">
      <c r="A77" s="198">
        <v>1032443141</v>
      </c>
      <c r="B77" s="215" t="s">
        <v>931</v>
      </c>
      <c r="C77" s="230" t="s">
        <v>1267</v>
      </c>
      <c r="D77" s="231" t="s">
        <v>1292</v>
      </c>
      <c r="E77" s="215" t="s">
        <v>1292</v>
      </c>
      <c r="F77" s="212" t="s">
        <v>933</v>
      </c>
      <c r="G77" s="212">
        <v>11</v>
      </c>
      <c r="H77" s="212" t="s">
        <v>934</v>
      </c>
      <c r="I77" s="208" t="s">
        <v>823</v>
      </c>
      <c r="J77" s="183" t="s">
        <v>932</v>
      </c>
      <c r="K77" s="184" t="s">
        <v>1441</v>
      </c>
      <c r="L77" s="201">
        <v>7215152</v>
      </c>
      <c r="M77" s="174">
        <v>0</v>
      </c>
      <c r="N77" s="186">
        <v>40056770</v>
      </c>
      <c r="O77" s="195">
        <v>46227</v>
      </c>
      <c r="P77" s="185">
        <v>46379</v>
      </c>
    </row>
    <row r="78" spans="1:16" ht="28.8" x14ac:dyDescent="0.3">
      <c r="A78" s="198">
        <v>21549008</v>
      </c>
      <c r="B78" s="215" t="s">
        <v>935</v>
      </c>
      <c r="C78" s="230" t="s">
        <v>1267</v>
      </c>
      <c r="D78" s="230" t="s">
        <v>1268</v>
      </c>
      <c r="E78" s="215" t="s">
        <v>802</v>
      </c>
      <c r="F78" s="212" t="s">
        <v>90</v>
      </c>
      <c r="G78" s="212">
        <v>11</v>
      </c>
      <c r="H78" s="212" t="s">
        <v>911</v>
      </c>
      <c r="I78" s="208" t="s">
        <v>816</v>
      </c>
      <c r="J78" s="183" t="s">
        <v>936</v>
      </c>
      <c r="K78" s="184" t="s">
        <v>1360</v>
      </c>
      <c r="L78" s="201">
        <v>7215152</v>
      </c>
      <c r="M78" s="174">
        <v>0</v>
      </c>
      <c r="N78" s="186">
        <v>43290912</v>
      </c>
      <c r="O78" s="195">
        <v>46036</v>
      </c>
      <c r="P78" s="185">
        <v>46217</v>
      </c>
    </row>
    <row r="79" spans="1:16" ht="28.8" x14ac:dyDescent="0.3">
      <c r="A79" s="198">
        <v>10770833</v>
      </c>
      <c r="B79" s="215" t="s">
        <v>937</v>
      </c>
      <c r="C79" s="230" t="s">
        <v>1267</v>
      </c>
      <c r="D79" s="230" t="s">
        <v>1300</v>
      </c>
      <c r="E79" s="215" t="s">
        <v>1301</v>
      </c>
      <c r="F79" s="212" t="s">
        <v>47</v>
      </c>
      <c r="G79" s="212">
        <v>21</v>
      </c>
      <c r="H79" s="212" t="s">
        <v>882</v>
      </c>
      <c r="I79" s="208" t="s">
        <v>815</v>
      </c>
      <c r="J79" s="183" t="s">
        <v>938</v>
      </c>
      <c r="K79" s="184" t="s">
        <v>1238</v>
      </c>
      <c r="L79" s="201">
        <v>7215152</v>
      </c>
      <c r="M79" s="174">
        <v>0</v>
      </c>
      <c r="N79" s="186">
        <v>38240306</v>
      </c>
      <c r="O79" s="195">
        <v>46227</v>
      </c>
      <c r="P79" s="185">
        <v>46379</v>
      </c>
    </row>
    <row r="80" spans="1:16" ht="28.8" x14ac:dyDescent="0.3">
      <c r="A80" s="198">
        <v>1233693833</v>
      </c>
      <c r="B80" s="215" t="s">
        <v>939</v>
      </c>
      <c r="C80" s="230" t="s">
        <v>1267</v>
      </c>
      <c r="D80" s="230" t="s">
        <v>1292</v>
      </c>
      <c r="E80" s="228" t="s">
        <v>1292</v>
      </c>
      <c r="F80" s="212" t="s">
        <v>1292</v>
      </c>
      <c r="G80" s="212">
        <v>2</v>
      </c>
      <c r="H80" s="212" t="s">
        <v>882</v>
      </c>
      <c r="I80" s="208" t="s">
        <v>815</v>
      </c>
      <c r="J80" s="183" t="s">
        <v>940</v>
      </c>
      <c r="K80" s="184" t="s">
        <v>1238</v>
      </c>
      <c r="L80" s="201">
        <v>5611785</v>
      </c>
      <c r="M80" s="174">
        <v>0</v>
      </c>
      <c r="N80" s="186">
        <v>33670710</v>
      </c>
      <c r="O80" s="195">
        <v>46038</v>
      </c>
      <c r="P80" s="185">
        <v>46218</v>
      </c>
    </row>
    <row r="81" spans="1:16" ht="28.8" x14ac:dyDescent="0.3">
      <c r="A81" s="198">
        <v>43262686</v>
      </c>
      <c r="B81" s="215" t="s">
        <v>50</v>
      </c>
      <c r="C81" s="230" t="s">
        <v>1267</v>
      </c>
      <c r="D81" s="230" t="s">
        <v>1268</v>
      </c>
      <c r="E81" s="215" t="s">
        <v>802</v>
      </c>
      <c r="F81" s="212" t="s">
        <v>90</v>
      </c>
      <c r="G81" s="212">
        <v>14</v>
      </c>
      <c r="H81" s="212" t="s">
        <v>882</v>
      </c>
      <c r="I81" s="208" t="s">
        <v>815</v>
      </c>
      <c r="J81" s="183" t="s">
        <v>941</v>
      </c>
      <c r="K81" s="184" t="s">
        <v>1231</v>
      </c>
      <c r="L81" s="201">
        <v>7215152</v>
      </c>
      <c r="M81" s="174">
        <v>0</v>
      </c>
      <c r="N81" s="186">
        <v>36316265</v>
      </c>
      <c r="O81" s="195">
        <v>46227</v>
      </c>
      <c r="P81" s="185">
        <v>46379</v>
      </c>
    </row>
    <row r="82" spans="1:16" ht="28.8" x14ac:dyDescent="0.3">
      <c r="A82" s="198">
        <v>1214716272</v>
      </c>
      <c r="B82" s="215" t="s">
        <v>166</v>
      </c>
      <c r="C82" s="230" t="s">
        <v>1267</v>
      </c>
      <c r="D82" s="230" t="s">
        <v>1268</v>
      </c>
      <c r="E82" s="215" t="s">
        <v>1302</v>
      </c>
      <c r="F82" s="212" t="s">
        <v>943</v>
      </c>
      <c r="G82" s="212">
        <v>5</v>
      </c>
      <c r="H82" s="212" t="s">
        <v>891</v>
      </c>
      <c r="I82" s="208" t="s">
        <v>813</v>
      </c>
      <c r="J82" s="183" t="s">
        <v>942</v>
      </c>
      <c r="K82" s="184" t="s">
        <v>1361</v>
      </c>
      <c r="L82" s="201">
        <v>6628320</v>
      </c>
      <c r="M82" s="174">
        <v>0</v>
      </c>
      <c r="N82" s="186">
        <v>39769920</v>
      </c>
      <c r="O82" s="195">
        <v>46041</v>
      </c>
      <c r="P82" s="185">
        <v>46221</v>
      </c>
    </row>
    <row r="83" spans="1:16" ht="28.8" x14ac:dyDescent="0.3">
      <c r="A83" s="198">
        <v>1039465212</v>
      </c>
      <c r="B83" s="215" t="s">
        <v>944</v>
      </c>
      <c r="C83" s="230" t="s">
        <v>1267</v>
      </c>
      <c r="D83" s="230" t="s">
        <v>1268</v>
      </c>
      <c r="E83" s="215" t="s">
        <v>802</v>
      </c>
      <c r="F83" s="212" t="s">
        <v>946</v>
      </c>
      <c r="G83" s="212">
        <v>1</v>
      </c>
      <c r="H83" s="212" t="s">
        <v>947</v>
      </c>
      <c r="I83" s="208" t="s">
        <v>806</v>
      </c>
      <c r="J83" s="183" t="s">
        <v>945</v>
      </c>
      <c r="K83" s="184" t="s">
        <v>1362</v>
      </c>
      <c r="L83" s="201">
        <v>3367071</v>
      </c>
      <c r="M83" s="174">
        <v>0</v>
      </c>
      <c r="N83" s="186">
        <v>20202426</v>
      </c>
      <c r="O83" s="195">
        <v>46048</v>
      </c>
      <c r="P83" s="185">
        <v>46228</v>
      </c>
    </row>
    <row r="84" spans="1:16" ht="28.8" x14ac:dyDescent="0.3">
      <c r="A84" s="198">
        <v>1152186174</v>
      </c>
      <c r="B84" s="215" t="s">
        <v>948</v>
      </c>
      <c r="C84" s="230" t="s">
        <v>1267</v>
      </c>
      <c r="D84" s="230" t="s">
        <v>1268</v>
      </c>
      <c r="E84" s="215" t="s">
        <v>802</v>
      </c>
      <c r="F84" s="212" t="s">
        <v>104</v>
      </c>
      <c r="G84" s="212">
        <v>4</v>
      </c>
      <c r="H84" s="212" t="s">
        <v>889</v>
      </c>
      <c r="I84" s="208" t="s">
        <v>806</v>
      </c>
      <c r="J84" s="183" t="s">
        <v>949</v>
      </c>
      <c r="K84" s="184" t="s">
        <v>1363</v>
      </c>
      <c r="L84" s="201">
        <v>6628320</v>
      </c>
      <c r="M84" s="174">
        <v>0</v>
      </c>
      <c r="N84" s="186">
        <v>35130096</v>
      </c>
      <c r="O84" s="195">
        <v>46218</v>
      </c>
      <c r="P84" s="185">
        <v>46379</v>
      </c>
    </row>
    <row r="85" spans="1:16" ht="28.8" x14ac:dyDescent="0.3">
      <c r="A85" s="198">
        <v>1037577008</v>
      </c>
      <c r="B85" s="215" t="s">
        <v>950</v>
      </c>
      <c r="C85" s="230" t="s">
        <v>1267</v>
      </c>
      <c r="D85" s="230" t="s">
        <v>1268</v>
      </c>
      <c r="E85" s="215" t="s">
        <v>1303</v>
      </c>
      <c r="F85" s="212" t="s">
        <v>138</v>
      </c>
      <c r="G85" s="212" t="s">
        <v>1304</v>
      </c>
      <c r="H85" s="212" t="s">
        <v>911</v>
      </c>
      <c r="I85" s="208" t="s">
        <v>816</v>
      </c>
      <c r="J85" s="183" t="s">
        <v>951</v>
      </c>
      <c r="K85" s="184" t="s">
        <v>1364</v>
      </c>
      <c r="L85" s="201">
        <v>7215152</v>
      </c>
      <c r="M85" s="174">
        <v>0</v>
      </c>
      <c r="N85" s="186">
        <v>43290912</v>
      </c>
      <c r="O85" s="195">
        <v>46041</v>
      </c>
      <c r="P85" s="185">
        <v>46221</v>
      </c>
    </row>
    <row r="86" spans="1:16" ht="28.8" x14ac:dyDescent="0.3">
      <c r="A86" s="198">
        <v>98554112</v>
      </c>
      <c r="B86" s="215" t="s">
        <v>952</v>
      </c>
      <c r="C86" s="230" t="s">
        <v>1267</v>
      </c>
      <c r="D86" s="230" t="s">
        <v>1268</v>
      </c>
      <c r="E86" s="215" t="s">
        <v>802</v>
      </c>
      <c r="F86" s="212" t="s">
        <v>849</v>
      </c>
      <c r="G86" s="212">
        <v>12</v>
      </c>
      <c r="H86" s="212" t="s">
        <v>911</v>
      </c>
      <c r="I86" s="208" t="s">
        <v>816</v>
      </c>
      <c r="J86" s="183" t="s">
        <v>953</v>
      </c>
      <c r="K86" s="184" t="s">
        <v>1365</v>
      </c>
      <c r="L86" s="201">
        <v>7215152</v>
      </c>
      <c r="M86" s="174">
        <v>0</v>
      </c>
      <c r="N86" s="186">
        <v>73290912</v>
      </c>
      <c r="O86" s="195">
        <v>46041</v>
      </c>
      <c r="P86" s="185">
        <v>46221</v>
      </c>
    </row>
    <row r="87" spans="1:16" ht="28.8" x14ac:dyDescent="0.3">
      <c r="A87" s="198">
        <v>1007292045</v>
      </c>
      <c r="B87" s="215" t="s">
        <v>954</v>
      </c>
      <c r="C87" s="230" t="s">
        <v>1267</v>
      </c>
      <c r="D87" s="230" t="s">
        <v>1268</v>
      </c>
      <c r="E87" s="215" t="s">
        <v>298</v>
      </c>
      <c r="F87" s="212" t="s">
        <v>365</v>
      </c>
      <c r="G87" s="212">
        <v>0</v>
      </c>
      <c r="H87" s="212" t="s">
        <v>915</v>
      </c>
      <c r="I87" s="208" t="s">
        <v>814</v>
      </c>
      <c r="J87" s="183" t="s">
        <v>955</v>
      </c>
      <c r="K87" s="184" t="s">
        <v>1366</v>
      </c>
      <c r="L87" s="201">
        <v>3367071</v>
      </c>
      <c r="M87" s="174">
        <v>500000</v>
      </c>
      <c r="N87" s="186">
        <v>20702426</v>
      </c>
      <c r="O87" s="195">
        <v>46041</v>
      </c>
      <c r="P87" s="185">
        <v>46221</v>
      </c>
    </row>
    <row r="88" spans="1:16" ht="28.8" x14ac:dyDescent="0.3">
      <c r="A88" s="198">
        <v>98498259</v>
      </c>
      <c r="B88" s="215" t="s">
        <v>956</v>
      </c>
      <c r="C88" s="230" t="s">
        <v>1267</v>
      </c>
      <c r="D88" s="230" t="s">
        <v>1268</v>
      </c>
      <c r="E88" s="215" t="s">
        <v>1296</v>
      </c>
      <c r="F88" s="212" t="s">
        <v>104</v>
      </c>
      <c r="G88" s="212">
        <v>23</v>
      </c>
      <c r="H88" s="212" t="s">
        <v>924</v>
      </c>
      <c r="I88" s="208" t="s">
        <v>833</v>
      </c>
      <c r="J88" s="241" t="s">
        <v>957</v>
      </c>
      <c r="K88" s="184" t="s">
        <v>1367</v>
      </c>
      <c r="L88" s="201">
        <v>5172478</v>
      </c>
      <c r="M88" s="174">
        <v>0</v>
      </c>
      <c r="N88" s="186">
        <v>31034868</v>
      </c>
      <c r="O88" s="195">
        <v>46042</v>
      </c>
      <c r="P88" s="185">
        <v>46222</v>
      </c>
    </row>
    <row r="89" spans="1:16" ht="28.8" x14ac:dyDescent="0.3">
      <c r="A89" s="198">
        <v>15386842</v>
      </c>
      <c r="B89" s="215" t="s">
        <v>958</v>
      </c>
      <c r="C89" s="230" t="s">
        <v>1267</v>
      </c>
      <c r="D89" s="230" t="s">
        <v>1268</v>
      </c>
      <c r="E89" s="215" t="s">
        <v>802</v>
      </c>
      <c r="F89" s="212" t="s">
        <v>960</v>
      </c>
      <c r="G89" s="212">
        <v>6</v>
      </c>
      <c r="H89" s="212" t="s">
        <v>961</v>
      </c>
      <c r="I89" s="208" t="s">
        <v>340</v>
      </c>
      <c r="J89" s="183" t="s">
        <v>959</v>
      </c>
      <c r="K89" s="184" t="s">
        <v>1243</v>
      </c>
      <c r="L89" s="201">
        <v>7215152</v>
      </c>
      <c r="M89" s="174">
        <v>6000000</v>
      </c>
      <c r="N89" s="186">
        <v>49290912</v>
      </c>
      <c r="O89" s="195">
        <v>46042</v>
      </c>
      <c r="P89" s="185">
        <v>46222</v>
      </c>
    </row>
    <row r="90" spans="1:16" ht="28.8" x14ac:dyDescent="0.3">
      <c r="A90" s="198">
        <v>71743310</v>
      </c>
      <c r="B90" s="215" t="s">
        <v>962</v>
      </c>
      <c r="C90" s="230" t="s">
        <v>1267</v>
      </c>
      <c r="D90" s="230" t="s">
        <v>1305</v>
      </c>
      <c r="E90" s="215" t="s">
        <v>1306</v>
      </c>
      <c r="F90" s="212" t="s">
        <v>76</v>
      </c>
      <c r="G90" s="212">
        <v>14</v>
      </c>
      <c r="H90" s="212" t="s">
        <v>964</v>
      </c>
      <c r="I90" s="208" t="s">
        <v>807</v>
      </c>
      <c r="J90" s="183" t="s">
        <v>963</v>
      </c>
      <c r="K90" s="184" t="s">
        <v>1348</v>
      </c>
      <c r="L90" s="201">
        <v>5611785</v>
      </c>
      <c r="M90" s="174">
        <v>0</v>
      </c>
      <c r="N90" s="186">
        <v>29362667</v>
      </c>
      <c r="O90" s="195">
        <v>46042</v>
      </c>
      <c r="P90" s="185">
        <v>46222</v>
      </c>
    </row>
    <row r="91" spans="1:16" ht="28.8" x14ac:dyDescent="0.3">
      <c r="A91" s="198">
        <v>32244035</v>
      </c>
      <c r="B91" s="215" t="s">
        <v>337</v>
      </c>
      <c r="C91" s="230" t="s">
        <v>1267</v>
      </c>
      <c r="D91" s="230" t="s">
        <v>1269</v>
      </c>
      <c r="E91" s="215" t="s">
        <v>1270</v>
      </c>
      <c r="F91" s="212" t="s">
        <v>966</v>
      </c>
      <c r="G91" s="212">
        <v>8</v>
      </c>
      <c r="H91" s="212" t="s">
        <v>967</v>
      </c>
      <c r="I91" s="208" t="s">
        <v>340</v>
      </c>
      <c r="J91" s="183" t="s">
        <v>965</v>
      </c>
      <c r="K91" s="184" t="s">
        <v>1243</v>
      </c>
      <c r="L91" s="201">
        <v>7215152</v>
      </c>
      <c r="M91" s="174">
        <v>2500000</v>
      </c>
      <c r="N91" s="186">
        <v>45790912</v>
      </c>
      <c r="O91" s="195">
        <v>46042</v>
      </c>
      <c r="P91" s="185">
        <v>46222</v>
      </c>
    </row>
    <row r="92" spans="1:16" ht="28.8" x14ac:dyDescent="0.3">
      <c r="A92" s="198">
        <v>43613444</v>
      </c>
      <c r="B92" s="215" t="s">
        <v>968</v>
      </c>
      <c r="C92" s="230" t="s">
        <v>1267</v>
      </c>
      <c r="D92" s="230" t="s">
        <v>1268</v>
      </c>
      <c r="E92" s="215" t="s">
        <v>802</v>
      </c>
      <c r="F92" s="212" t="s">
        <v>970</v>
      </c>
      <c r="G92" s="212">
        <v>8</v>
      </c>
      <c r="H92" s="212" t="s">
        <v>915</v>
      </c>
      <c r="I92" s="208" t="s">
        <v>814</v>
      </c>
      <c r="J92" s="183" t="s">
        <v>969</v>
      </c>
      <c r="K92" s="184" t="s">
        <v>1368</v>
      </c>
      <c r="L92" s="201">
        <v>2745767</v>
      </c>
      <c r="M92" s="174">
        <v>0</v>
      </c>
      <c r="N92" s="186">
        <v>16474602</v>
      </c>
      <c r="O92" s="195">
        <v>46043</v>
      </c>
      <c r="P92" s="185">
        <v>46222</v>
      </c>
    </row>
    <row r="93" spans="1:16" ht="28.8" x14ac:dyDescent="0.3">
      <c r="A93" s="198">
        <v>1007104177</v>
      </c>
      <c r="B93" s="215" t="s">
        <v>504</v>
      </c>
      <c r="C93" s="230" t="s">
        <v>1267</v>
      </c>
      <c r="D93" s="230" t="s">
        <v>1268</v>
      </c>
      <c r="E93" s="215" t="s">
        <v>1307</v>
      </c>
      <c r="F93" s="212" t="s">
        <v>365</v>
      </c>
      <c r="G93" s="212">
        <v>2</v>
      </c>
      <c r="H93" s="212" t="s">
        <v>915</v>
      </c>
      <c r="I93" s="208" t="s">
        <v>814</v>
      </c>
      <c r="J93" s="183" t="s">
        <v>971</v>
      </c>
      <c r="K93" s="184" t="s">
        <v>1239</v>
      </c>
      <c r="L93" s="201">
        <v>5172478</v>
      </c>
      <c r="M93" s="174">
        <v>6000000</v>
      </c>
      <c r="N93" s="186">
        <v>37034868</v>
      </c>
      <c r="O93" s="195">
        <v>46042</v>
      </c>
      <c r="P93" s="185">
        <v>46222</v>
      </c>
    </row>
    <row r="94" spans="1:16" ht="28.8" x14ac:dyDescent="0.3">
      <c r="A94" s="198">
        <v>9738424</v>
      </c>
      <c r="B94" s="215" t="s">
        <v>972</v>
      </c>
      <c r="C94" s="230" t="s">
        <v>1267</v>
      </c>
      <c r="D94" s="230" t="s">
        <v>1308</v>
      </c>
      <c r="E94" s="215" t="s">
        <v>1309</v>
      </c>
      <c r="F94" s="212" t="s">
        <v>76</v>
      </c>
      <c r="G94" s="212">
        <v>12</v>
      </c>
      <c r="H94" s="212" t="s">
        <v>964</v>
      </c>
      <c r="I94" s="208" t="s">
        <v>807</v>
      </c>
      <c r="J94" s="183" t="s">
        <v>973</v>
      </c>
      <c r="K94" s="184" t="s">
        <v>1241</v>
      </c>
      <c r="L94" s="201">
        <v>7215152</v>
      </c>
      <c r="M94" s="174">
        <v>11906608</v>
      </c>
      <c r="N94" s="186">
        <v>55197520</v>
      </c>
      <c r="O94" s="195">
        <v>46043</v>
      </c>
      <c r="P94" s="185">
        <v>46222</v>
      </c>
    </row>
    <row r="95" spans="1:16" ht="28.8" x14ac:dyDescent="0.3">
      <c r="A95" s="198">
        <v>15427630</v>
      </c>
      <c r="B95" s="215" t="s">
        <v>193</v>
      </c>
      <c r="C95" s="230" t="s">
        <v>1267</v>
      </c>
      <c r="D95" s="230" t="s">
        <v>1268</v>
      </c>
      <c r="E95" s="215" t="s">
        <v>298</v>
      </c>
      <c r="F95" s="212" t="s">
        <v>76</v>
      </c>
      <c r="G95" s="212">
        <v>2</v>
      </c>
      <c r="H95" s="212" t="s">
        <v>964</v>
      </c>
      <c r="I95" s="208" t="s">
        <v>807</v>
      </c>
      <c r="J95" s="183" t="s">
        <v>974</v>
      </c>
      <c r="K95" s="184" t="s">
        <v>1369</v>
      </c>
      <c r="L95" s="201">
        <v>5611785</v>
      </c>
      <c r="M95" s="174">
        <v>11485936</v>
      </c>
      <c r="N95" s="186">
        <v>45156646</v>
      </c>
      <c r="O95" s="195">
        <v>46042</v>
      </c>
      <c r="P95" s="185">
        <v>46222</v>
      </c>
    </row>
    <row r="96" spans="1:16" ht="28.8" x14ac:dyDescent="0.3">
      <c r="A96" s="198">
        <v>1128273873</v>
      </c>
      <c r="B96" s="215" t="s">
        <v>975</v>
      </c>
      <c r="C96" s="230" t="s">
        <v>1267</v>
      </c>
      <c r="D96" s="230" t="s">
        <v>1268</v>
      </c>
      <c r="E96" s="215" t="s">
        <v>802</v>
      </c>
      <c r="F96" s="212" t="s">
        <v>90</v>
      </c>
      <c r="G96" s="212">
        <v>9</v>
      </c>
      <c r="H96" s="212" t="s">
        <v>882</v>
      </c>
      <c r="I96" s="208" t="s">
        <v>815</v>
      </c>
      <c r="J96" s="183" t="s">
        <v>976</v>
      </c>
      <c r="K96" s="184" t="s">
        <v>1349</v>
      </c>
      <c r="L96" s="201">
        <v>7215152</v>
      </c>
      <c r="M96" s="174">
        <v>0</v>
      </c>
      <c r="N96" s="186">
        <v>20923941</v>
      </c>
      <c r="O96" s="195">
        <v>46054</v>
      </c>
      <c r="P96" s="185">
        <v>46233</v>
      </c>
    </row>
    <row r="97" spans="1:16" ht="28.8" x14ac:dyDescent="0.3">
      <c r="A97" s="198">
        <v>39358274</v>
      </c>
      <c r="B97" s="215" t="s">
        <v>977</v>
      </c>
      <c r="C97" s="230" t="s">
        <v>1267</v>
      </c>
      <c r="D97" s="230" t="s">
        <v>1268</v>
      </c>
      <c r="E97" s="215" t="s">
        <v>802</v>
      </c>
      <c r="F97" s="212" t="s">
        <v>90</v>
      </c>
      <c r="G97" s="212">
        <v>3</v>
      </c>
      <c r="H97" s="212" t="s">
        <v>979</v>
      </c>
      <c r="I97" s="208" t="s">
        <v>815</v>
      </c>
      <c r="J97" s="183" t="s">
        <v>978</v>
      </c>
      <c r="K97" s="184" t="s">
        <v>1370</v>
      </c>
      <c r="L97" s="201">
        <v>6628320</v>
      </c>
      <c r="M97" s="174">
        <v>0</v>
      </c>
      <c r="N97" s="186">
        <v>33362544</v>
      </c>
      <c r="O97" s="195">
        <v>46227</v>
      </c>
      <c r="P97" s="185">
        <v>46379</v>
      </c>
    </row>
    <row r="98" spans="1:16" ht="28.8" x14ac:dyDescent="0.3">
      <c r="A98" s="198">
        <v>1017219438</v>
      </c>
      <c r="B98" s="215" t="s">
        <v>980</v>
      </c>
      <c r="C98" s="230" t="s">
        <v>1267</v>
      </c>
      <c r="D98" s="230" t="s">
        <v>1268</v>
      </c>
      <c r="E98" s="215" t="s">
        <v>802</v>
      </c>
      <c r="F98" s="212" t="s">
        <v>982</v>
      </c>
      <c r="G98" s="212">
        <v>9</v>
      </c>
      <c r="H98" s="212" t="s">
        <v>924</v>
      </c>
      <c r="I98" s="208" t="s">
        <v>833</v>
      </c>
      <c r="J98" s="183" t="s">
        <v>981</v>
      </c>
      <c r="K98" s="184" t="s">
        <v>1442</v>
      </c>
      <c r="L98" s="201">
        <v>5172478</v>
      </c>
      <c r="M98" s="174">
        <v>0</v>
      </c>
      <c r="N98" s="186">
        <v>26207222</v>
      </c>
      <c r="O98" s="195">
        <v>46227</v>
      </c>
      <c r="P98" s="185">
        <v>46379</v>
      </c>
    </row>
    <row r="99" spans="1:16" ht="28.8" x14ac:dyDescent="0.3">
      <c r="A99" s="198">
        <v>1040354773</v>
      </c>
      <c r="B99" s="215" t="s">
        <v>983</v>
      </c>
      <c r="C99" s="230" t="s">
        <v>1267</v>
      </c>
      <c r="D99" s="230" t="s">
        <v>1268</v>
      </c>
      <c r="E99" s="215" t="s">
        <v>1310</v>
      </c>
      <c r="F99" s="212" t="s">
        <v>985</v>
      </c>
      <c r="G99" s="212">
        <v>3</v>
      </c>
      <c r="H99" s="212" t="s">
        <v>964</v>
      </c>
      <c r="I99" s="208" t="s">
        <v>807</v>
      </c>
      <c r="J99" s="183" t="s">
        <v>984</v>
      </c>
      <c r="K99" s="184" t="s">
        <v>1242</v>
      </c>
      <c r="L99" s="201">
        <v>2745767</v>
      </c>
      <c r="M99" s="174">
        <v>9137832</v>
      </c>
      <c r="N99" s="186">
        <v>25612434</v>
      </c>
      <c r="O99" s="195">
        <v>46043</v>
      </c>
      <c r="P99" s="185">
        <v>46222</v>
      </c>
    </row>
    <row r="100" spans="1:16" ht="28.8" x14ac:dyDescent="0.3">
      <c r="A100" s="198">
        <v>1041327723</v>
      </c>
      <c r="B100" s="215" t="s">
        <v>986</v>
      </c>
      <c r="C100" s="230" t="s">
        <v>1267</v>
      </c>
      <c r="D100" s="230" t="s">
        <v>1268</v>
      </c>
      <c r="E100" s="215" t="s">
        <v>1311</v>
      </c>
      <c r="F100" s="212" t="s">
        <v>988</v>
      </c>
      <c r="G100" s="212">
        <v>4</v>
      </c>
      <c r="H100" s="212" t="s">
        <v>964</v>
      </c>
      <c r="I100" s="208" t="s">
        <v>807</v>
      </c>
      <c r="J100" s="183" t="s">
        <v>987</v>
      </c>
      <c r="K100" s="184" t="s">
        <v>1371</v>
      </c>
      <c r="L100" s="201">
        <v>4008417</v>
      </c>
      <c r="M100" s="174">
        <v>12327280</v>
      </c>
      <c r="N100" s="186">
        <v>36377782</v>
      </c>
      <c r="O100" s="195">
        <v>46043</v>
      </c>
      <c r="P100" s="185">
        <v>46222</v>
      </c>
    </row>
    <row r="101" spans="1:16" ht="28.8" x14ac:dyDescent="0.3">
      <c r="A101" s="198">
        <v>1017123829</v>
      </c>
      <c r="B101" s="215" t="s">
        <v>989</v>
      </c>
      <c r="C101" s="230" t="s">
        <v>1267</v>
      </c>
      <c r="D101" s="230" t="s">
        <v>1268</v>
      </c>
      <c r="E101" s="215" t="s">
        <v>802</v>
      </c>
      <c r="F101" s="212" t="s">
        <v>991</v>
      </c>
      <c r="G101" s="212">
        <v>2</v>
      </c>
      <c r="H101" s="212" t="s">
        <v>901</v>
      </c>
      <c r="I101" s="208" t="s">
        <v>806</v>
      </c>
      <c r="J101" s="183" t="s">
        <v>990</v>
      </c>
      <c r="K101" s="184" t="s">
        <v>1372</v>
      </c>
      <c r="L101" s="201">
        <v>3367071</v>
      </c>
      <c r="M101" s="174">
        <v>0</v>
      </c>
      <c r="N101" s="186">
        <v>20202426</v>
      </c>
      <c r="O101" s="195">
        <v>46042</v>
      </c>
      <c r="P101" s="185">
        <v>46222</v>
      </c>
    </row>
    <row r="102" spans="1:16" ht="28.8" x14ac:dyDescent="0.3">
      <c r="A102" s="198">
        <v>15534779</v>
      </c>
      <c r="B102" s="215" t="s">
        <v>992</v>
      </c>
      <c r="C102" s="230" t="s">
        <v>1267</v>
      </c>
      <c r="D102" s="230" t="s">
        <v>1268</v>
      </c>
      <c r="E102" s="215" t="s">
        <v>1312</v>
      </c>
      <c r="F102" s="212" t="s">
        <v>76</v>
      </c>
      <c r="G102" s="212">
        <v>10</v>
      </c>
      <c r="H102" s="212" t="s">
        <v>964</v>
      </c>
      <c r="I102" s="208" t="s">
        <v>807</v>
      </c>
      <c r="J102" s="183" t="s">
        <v>993</v>
      </c>
      <c r="K102" s="184" t="s">
        <v>1373</v>
      </c>
      <c r="L102" s="201">
        <v>6628320</v>
      </c>
      <c r="M102" s="174">
        <v>12327280</v>
      </c>
      <c r="N102" s="186">
        <v>52097200</v>
      </c>
      <c r="O102" s="195">
        <v>46042</v>
      </c>
      <c r="P102" s="185">
        <v>46222</v>
      </c>
    </row>
    <row r="103" spans="1:16" ht="28.8" x14ac:dyDescent="0.3">
      <c r="A103" s="198">
        <v>43810710</v>
      </c>
      <c r="B103" s="215" t="s">
        <v>463</v>
      </c>
      <c r="C103" s="230" t="s">
        <v>1267</v>
      </c>
      <c r="D103" s="230" t="s">
        <v>1268</v>
      </c>
      <c r="E103" s="215" t="s">
        <v>1296</v>
      </c>
      <c r="F103" s="212" t="s">
        <v>995</v>
      </c>
      <c r="G103" s="212">
        <v>16</v>
      </c>
      <c r="H103" s="212" t="s">
        <v>915</v>
      </c>
      <c r="I103" s="208" t="s">
        <v>814</v>
      </c>
      <c r="J103" s="183" t="s">
        <v>994</v>
      </c>
      <c r="K103" s="184" t="s">
        <v>1246</v>
      </c>
      <c r="L103" s="201">
        <v>7215152</v>
      </c>
      <c r="M103" s="174">
        <v>3000000</v>
      </c>
      <c r="N103" s="186">
        <v>46290912</v>
      </c>
      <c r="O103" s="195">
        <v>46043</v>
      </c>
      <c r="P103" s="185">
        <v>46223</v>
      </c>
    </row>
    <row r="104" spans="1:16" ht="28.8" x14ac:dyDescent="0.3">
      <c r="A104" s="198">
        <v>1039446085</v>
      </c>
      <c r="B104" s="215" t="s">
        <v>996</v>
      </c>
      <c r="C104" s="230" t="s">
        <v>1267</v>
      </c>
      <c r="D104" s="230" t="s">
        <v>1268</v>
      </c>
      <c r="E104" s="215" t="s">
        <v>802</v>
      </c>
      <c r="F104" s="212" t="s">
        <v>90</v>
      </c>
      <c r="G104" s="212">
        <v>12</v>
      </c>
      <c r="H104" s="212" t="s">
        <v>934</v>
      </c>
      <c r="I104" s="208" t="s">
        <v>823</v>
      </c>
      <c r="J104" s="183" t="s">
        <v>997</v>
      </c>
      <c r="K104" s="184" t="s">
        <v>1346</v>
      </c>
      <c r="L104" s="201">
        <v>7215152</v>
      </c>
      <c r="M104" s="174">
        <v>3174579</v>
      </c>
      <c r="N104" s="186">
        <v>46465491</v>
      </c>
      <c r="O104" s="195">
        <v>46043</v>
      </c>
      <c r="P104" s="185">
        <v>46223</v>
      </c>
    </row>
    <row r="105" spans="1:16" ht="28.8" x14ac:dyDescent="0.3">
      <c r="A105" s="198">
        <v>43610238</v>
      </c>
      <c r="B105" s="215" t="s">
        <v>998</v>
      </c>
      <c r="C105" s="230" t="s">
        <v>1267</v>
      </c>
      <c r="D105" s="230" t="s">
        <v>1293</v>
      </c>
      <c r="E105" s="215" t="s">
        <v>1313</v>
      </c>
      <c r="F105" s="212" t="s">
        <v>138</v>
      </c>
      <c r="G105" s="212">
        <v>6</v>
      </c>
      <c r="H105" s="212" t="s">
        <v>964</v>
      </c>
      <c r="I105" s="208" t="s">
        <v>807</v>
      </c>
      <c r="J105" s="183" t="s">
        <v>999</v>
      </c>
      <c r="K105" s="184" t="s">
        <v>1374</v>
      </c>
      <c r="L105" s="201">
        <v>6628320</v>
      </c>
      <c r="M105" s="174">
        <v>13168624</v>
      </c>
      <c r="N105" s="186">
        <v>52938544</v>
      </c>
      <c r="O105" s="195">
        <v>46043</v>
      </c>
      <c r="P105" s="185">
        <v>46223</v>
      </c>
    </row>
    <row r="106" spans="1:16" ht="28.8" x14ac:dyDescent="0.3">
      <c r="A106" s="198">
        <v>71776093</v>
      </c>
      <c r="B106" s="215" t="s">
        <v>1000</v>
      </c>
      <c r="C106" s="230" t="s">
        <v>1267</v>
      </c>
      <c r="D106" s="230" t="s">
        <v>1314</v>
      </c>
      <c r="E106" s="215" t="s">
        <v>1315</v>
      </c>
      <c r="F106" s="212" t="s">
        <v>76</v>
      </c>
      <c r="G106" s="212">
        <v>15</v>
      </c>
      <c r="H106" s="212" t="s">
        <v>964</v>
      </c>
      <c r="I106" s="208" t="s">
        <v>807</v>
      </c>
      <c r="J106" s="183" t="s">
        <v>1001</v>
      </c>
      <c r="K106" s="184" t="s">
        <v>1375</v>
      </c>
      <c r="L106" s="201">
        <v>7215152</v>
      </c>
      <c r="M106" s="174">
        <v>11485936</v>
      </c>
      <c r="N106" s="186">
        <v>54776848</v>
      </c>
      <c r="O106" s="195">
        <v>46043</v>
      </c>
      <c r="P106" s="185">
        <v>46223</v>
      </c>
    </row>
    <row r="107" spans="1:16" ht="28.8" x14ac:dyDescent="0.3">
      <c r="A107" s="198">
        <v>1037605318</v>
      </c>
      <c r="B107" s="215" t="s">
        <v>531</v>
      </c>
      <c r="C107" s="230" t="s">
        <v>1267</v>
      </c>
      <c r="D107" s="230" t="s">
        <v>1268</v>
      </c>
      <c r="E107" s="215" t="s">
        <v>802</v>
      </c>
      <c r="F107" s="212" t="s">
        <v>1003</v>
      </c>
      <c r="G107" s="212">
        <v>5</v>
      </c>
      <c r="H107" s="212" t="s">
        <v>889</v>
      </c>
      <c r="I107" s="208" t="s">
        <v>806</v>
      </c>
      <c r="J107" s="183" t="s">
        <v>1002</v>
      </c>
      <c r="K107" s="184" t="s">
        <v>1376</v>
      </c>
      <c r="L107" s="201">
        <v>3367071</v>
      </c>
      <c r="M107" s="174">
        <v>0</v>
      </c>
      <c r="N107" s="186">
        <v>17059826</v>
      </c>
      <c r="O107" s="195">
        <v>46227</v>
      </c>
      <c r="P107" s="185">
        <v>46379</v>
      </c>
    </row>
    <row r="108" spans="1:16" ht="28.8" x14ac:dyDescent="0.3">
      <c r="A108" s="198">
        <v>1077454196</v>
      </c>
      <c r="B108" s="215" t="s">
        <v>266</v>
      </c>
      <c r="C108" s="230" t="s">
        <v>1267</v>
      </c>
      <c r="D108" s="230" t="s">
        <v>1269</v>
      </c>
      <c r="E108" s="215" t="s">
        <v>1270</v>
      </c>
      <c r="F108" s="212" t="s">
        <v>147</v>
      </c>
      <c r="G108" s="212">
        <v>9</v>
      </c>
      <c r="H108" s="212" t="s">
        <v>964</v>
      </c>
      <c r="I108" s="208" t="s">
        <v>807</v>
      </c>
      <c r="J108" s="183" t="s">
        <v>1004</v>
      </c>
      <c r="K108" s="184" t="s">
        <v>1377</v>
      </c>
      <c r="L108" s="201">
        <v>5611785</v>
      </c>
      <c r="M108" s="174">
        <v>13937832</v>
      </c>
      <c r="N108" s="186">
        <v>47608542</v>
      </c>
      <c r="O108" s="195">
        <v>46043</v>
      </c>
      <c r="P108" s="185">
        <v>46223</v>
      </c>
    </row>
    <row r="109" spans="1:16" ht="28.8" x14ac:dyDescent="0.3">
      <c r="A109" s="198">
        <v>43116325</v>
      </c>
      <c r="B109" s="215" t="s">
        <v>1005</v>
      </c>
      <c r="C109" s="230" t="s">
        <v>1267</v>
      </c>
      <c r="D109" s="230" t="s">
        <v>1268</v>
      </c>
      <c r="E109" s="215" t="s">
        <v>802</v>
      </c>
      <c r="F109" s="212" t="s">
        <v>90</v>
      </c>
      <c r="G109" s="212">
        <v>15</v>
      </c>
      <c r="H109" s="212" t="s">
        <v>882</v>
      </c>
      <c r="I109" s="208" t="s">
        <v>815</v>
      </c>
      <c r="J109" s="183" t="s">
        <v>1006</v>
      </c>
      <c r="K109" s="184" t="s">
        <v>1349</v>
      </c>
      <c r="L109" s="201">
        <v>7215152</v>
      </c>
      <c r="M109" s="174">
        <v>0</v>
      </c>
      <c r="N109" s="186">
        <v>43290912</v>
      </c>
      <c r="O109" s="195">
        <v>46043</v>
      </c>
      <c r="P109" s="185">
        <v>46223</v>
      </c>
    </row>
    <row r="110" spans="1:16" ht="28.8" x14ac:dyDescent="0.3">
      <c r="A110" s="198">
        <v>1020466056</v>
      </c>
      <c r="B110" s="215" t="s">
        <v>188</v>
      </c>
      <c r="C110" s="230" t="s">
        <v>1267</v>
      </c>
      <c r="D110" s="230" t="s">
        <v>1268</v>
      </c>
      <c r="E110" s="215" t="s">
        <v>1296</v>
      </c>
      <c r="F110" s="212" t="s">
        <v>138</v>
      </c>
      <c r="G110" s="212">
        <v>5</v>
      </c>
      <c r="H110" s="212" t="s">
        <v>911</v>
      </c>
      <c r="I110" s="208" t="s">
        <v>816</v>
      </c>
      <c r="J110" s="183" t="s">
        <v>1007</v>
      </c>
      <c r="K110" s="184" t="s">
        <v>1378</v>
      </c>
      <c r="L110" s="201">
        <v>6628320</v>
      </c>
      <c r="M110" s="174">
        <v>0</v>
      </c>
      <c r="N110" s="186">
        <v>39769920</v>
      </c>
      <c r="O110" s="195">
        <v>46043</v>
      </c>
      <c r="P110" s="185">
        <v>46223</v>
      </c>
    </row>
    <row r="111" spans="1:16" ht="28.8" x14ac:dyDescent="0.3">
      <c r="A111" s="198">
        <v>1001397775</v>
      </c>
      <c r="B111" s="215" t="s">
        <v>353</v>
      </c>
      <c r="C111" s="230" t="s">
        <v>1267</v>
      </c>
      <c r="D111" s="230" t="s">
        <v>1268</v>
      </c>
      <c r="E111" s="215" t="s">
        <v>1284</v>
      </c>
      <c r="F111" s="212" t="s">
        <v>76</v>
      </c>
      <c r="G111" s="212">
        <v>3</v>
      </c>
      <c r="H111" s="212" t="s">
        <v>1009</v>
      </c>
      <c r="I111" s="208" t="s">
        <v>814</v>
      </c>
      <c r="J111" s="183" t="s">
        <v>1008</v>
      </c>
      <c r="K111" s="184" t="s">
        <v>1379</v>
      </c>
      <c r="L111" s="201">
        <v>5172478</v>
      </c>
      <c r="M111" s="174">
        <v>1500000</v>
      </c>
      <c r="N111" s="186">
        <v>32534868</v>
      </c>
      <c r="O111" s="195">
        <v>46044</v>
      </c>
      <c r="P111" s="185">
        <v>46223</v>
      </c>
    </row>
    <row r="112" spans="1:16" ht="28.8" x14ac:dyDescent="0.3">
      <c r="A112" s="198">
        <v>1007868198</v>
      </c>
      <c r="B112" s="215" t="s">
        <v>1010</v>
      </c>
      <c r="C112" s="230" t="s">
        <v>1267</v>
      </c>
      <c r="D112" s="230" t="s">
        <v>1316</v>
      </c>
      <c r="E112" s="215" t="s">
        <v>1317</v>
      </c>
      <c r="F112" s="212" t="s">
        <v>1012</v>
      </c>
      <c r="G112" s="212">
        <v>2</v>
      </c>
      <c r="H112" s="212" t="s">
        <v>934</v>
      </c>
      <c r="I112" s="208" t="s">
        <v>823</v>
      </c>
      <c r="J112" s="183" t="s">
        <v>1011</v>
      </c>
      <c r="K112" s="184" t="s">
        <v>1245</v>
      </c>
      <c r="L112" s="201">
        <v>4008417</v>
      </c>
      <c r="M112" s="174">
        <v>12698316</v>
      </c>
      <c r="N112" s="186">
        <v>36748818</v>
      </c>
      <c r="O112" s="195">
        <v>46044</v>
      </c>
      <c r="P112" s="185">
        <v>46224</v>
      </c>
    </row>
    <row r="113" spans="1:16" ht="28.8" x14ac:dyDescent="0.3">
      <c r="A113" s="198">
        <v>1036623899</v>
      </c>
      <c r="B113" s="215" t="s">
        <v>1013</v>
      </c>
      <c r="C113" s="230" t="s">
        <v>1267</v>
      </c>
      <c r="D113" s="230" t="s">
        <v>1268</v>
      </c>
      <c r="E113" s="215" t="s">
        <v>802</v>
      </c>
      <c r="F113" s="212" t="s">
        <v>90</v>
      </c>
      <c r="G113" s="212">
        <v>8</v>
      </c>
      <c r="H113" s="212" t="s">
        <v>934</v>
      </c>
      <c r="I113" s="208" t="s">
        <v>823</v>
      </c>
      <c r="J113" s="183" t="s">
        <v>1014</v>
      </c>
      <c r="K113" s="184" t="s">
        <v>1380</v>
      </c>
      <c r="L113" s="201">
        <v>7215152</v>
      </c>
      <c r="M113" s="174">
        <v>0</v>
      </c>
      <c r="N113" s="186">
        <v>28860608</v>
      </c>
      <c r="O113" s="195">
        <v>46048</v>
      </c>
      <c r="P113" s="185">
        <v>46228</v>
      </c>
    </row>
    <row r="114" spans="1:16" ht="28.8" x14ac:dyDescent="0.3">
      <c r="A114" s="198">
        <v>1017191318</v>
      </c>
      <c r="B114" s="215" t="s">
        <v>1015</v>
      </c>
      <c r="C114" s="230" t="s">
        <v>1267</v>
      </c>
      <c r="D114" s="230" t="s">
        <v>1268</v>
      </c>
      <c r="E114" s="215" t="s">
        <v>802</v>
      </c>
      <c r="F114" s="212" t="s">
        <v>90</v>
      </c>
      <c r="G114" s="212">
        <v>9</v>
      </c>
      <c r="H114" s="212" t="s">
        <v>934</v>
      </c>
      <c r="I114" s="208" t="s">
        <v>823</v>
      </c>
      <c r="J114" s="183" t="s">
        <v>1016</v>
      </c>
      <c r="K114" s="184" t="s">
        <v>1346</v>
      </c>
      <c r="L114" s="201">
        <v>6628320</v>
      </c>
      <c r="M114" s="174">
        <v>3174579</v>
      </c>
      <c r="N114" s="186">
        <v>42944499</v>
      </c>
      <c r="O114" s="195">
        <v>46044</v>
      </c>
      <c r="P114" s="185">
        <v>46224</v>
      </c>
    </row>
    <row r="115" spans="1:16" ht="28.8" x14ac:dyDescent="0.3">
      <c r="A115" s="198">
        <v>1152209824</v>
      </c>
      <c r="B115" s="215" t="s">
        <v>1017</v>
      </c>
      <c r="C115" s="230" t="s">
        <v>1267</v>
      </c>
      <c r="D115" s="230" t="s">
        <v>1268</v>
      </c>
      <c r="E115" s="215" t="s">
        <v>802</v>
      </c>
      <c r="F115" s="212" t="s">
        <v>784</v>
      </c>
      <c r="G115" s="212">
        <v>2</v>
      </c>
      <c r="H115" s="212" t="s">
        <v>911</v>
      </c>
      <c r="I115" s="208" t="s">
        <v>816</v>
      </c>
      <c r="J115" s="183" t="s">
        <v>1018</v>
      </c>
      <c r="K115" s="184" t="s">
        <v>1381</v>
      </c>
      <c r="L115" s="201">
        <v>3367071</v>
      </c>
      <c r="M115" s="174">
        <v>0</v>
      </c>
      <c r="N115" s="186">
        <v>20202426</v>
      </c>
      <c r="O115" s="195">
        <v>46044</v>
      </c>
      <c r="P115" s="185">
        <v>46224</v>
      </c>
    </row>
    <row r="116" spans="1:16" ht="43.2" x14ac:dyDescent="0.3">
      <c r="A116" s="198">
        <v>71774824</v>
      </c>
      <c r="B116" s="215" t="s">
        <v>1019</v>
      </c>
      <c r="C116" s="230" t="s">
        <v>1267</v>
      </c>
      <c r="D116" s="230" t="s">
        <v>1268</v>
      </c>
      <c r="E116" s="215" t="s">
        <v>802</v>
      </c>
      <c r="F116" s="212" t="s">
        <v>306</v>
      </c>
      <c r="G116" s="212">
        <v>2</v>
      </c>
      <c r="H116" s="212" t="s">
        <v>1021</v>
      </c>
      <c r="I116" s="208" t="s">
        <v>809</v>
      </c>
      <c r="J116" s="183" t="s">
        <v>1020</v>
      </c>
      <c r="K116" s="184" t="s">
        <v>1382</v>
      </c>
      <c r="L116" s="201">
        <v>6628320</v>
      </c>
      <c r="M116" s="174">
        <v>5000000</v>
      </c>
      <c r="N116" s="186">
        <v>44769920</v>
      </c>
      <c r="O116" s="195">
        <v>46044</v>
      </c>
      <c r="P116" s="185">
        <v>46224</v>
      </c>
    </row>
    <row r="117" spans="1:16" ht="28.8" x14ac:dyDescent="0.3">
      <c r="A117" s="198">
        <v>1007609015</v>
      </c>
      <c r="B117" s="215" t="s">
        <v>1022</v>
      </c>
      <c r="C117" s="230" t="s">
        <v>1267</v>
      </c>
      <c r="D117" s="230" t="s">
        <v>1268</v>
      </c>
      <c r="E117" s="215" t="s">
        <v>1318</v>
      </c>
      <c r="F117" s="212" t="s">
        <v>1024</v>
      </c>
      <c r="G117" s="212">
        <v>0</v>
      </c>
      <c r="H117" s="212" t="s">
        <v>1025</v>
      </c>
      <c r="I117" s="208" t="s">
        <v>833</v>
      </c>
      <c r="J117" s="183" t="s">
        <v>1023</v>
      </c>
      <c r="K117" s="184" t="s">
        <v>1443</v>
      </c>
      <c r="L117" s="201">
        <v>1750905</v>
      </c>
      <c r="M117" s="174">
        <v>0</v>
      </c>
      <c r="N117" s="186">
        <v>5252715</v>
      </c>
      <c r="O117" s="195">
        <v>46044</v>
      </c>
      <c r="P117" s="185">
        <v>46224</v>
      </c>
    </row>
    <row r="118" spans="1:16" ht="28.8" x14ac:dyDescent="0.3">
      <c r="A118" s="198">
        <v>1020473345</v>
      </c>
      <c r="B118" s="215" t="s">
        <v>1026</v>
      </c>
      <c r="C118" s="230" t="s">
        <v>1267</v>
      </c>
      <c r="D118" s="232" t="s">
        <v>1292</v>
      </c>
      <c r="E118" s="228" t="s">
        <v>1292</v>
      </c>
      <c r="F118" s="233" t="s">
        <v>250</v>
      </c>
      <c r="G118" s="212">
        <v>3</v>
      </c>
      <c r="H118" s="234" t="s">
        <v>1028</v>
      </c>
      <c r="I118" s="208" t="s">
        <v>814</v>
      </c>
      <c r="J118" s="183" t="s">
        <v>1027</v>
      </c>
      <c r="K118" s="184" t="s">
        <v>1383</v>
      </c>
      <c r="L118" s="201">
        <v>5611785</v>
      </c>
      <c r="M118" s="174">
        <v>0</v>
      </c>
      <c r="N118" s="186">
        <v>33670710</v>
      </c>
      <c r="O118" s="195">
        <v>46044</v>
      </c>
      <c r="P118" s="185">
        <v>46224</v>
      </c>
    </row>
    <row r="119" spans="1:16" ht="28.8" x14ac:dyDescent="0.3">
      <c r="A119" s="198">
        <v>71727634</v>
      </c>
      <c r="B119" s="215" t="s">
        <v>1029</v>
      </c>
      <c r="C119" s="230" t="s">
        <v>1267</v>
      </c>
      <c r="D119" s="230" t="s">
        <v>1268</v>
      </c>
      <c r="E119" s="215" t="s">
        <v>802</v>
      </c>
      <c r="F119" s="212" t="s">
        <v>1031</v>
      </c>
      <c r="G119" s="212">
        <v>5</v>
      </c>
      <c r="H119" s="212" t="s">
        <v>1028</v>
      </c>
      <c r="I119" s="208" t="s">
        <v>814</v>
      </c>
      <c r="J119" s="183" t="s">
        <v>1030</v>
      </c>
      <c r="K119" s="184" t="s">
        <v>1384</v>
      </c>
      <c r="L119" s="201">
        <v>5611785</v>
      </c>
      <c r="M119" s="174">
        <v>0</v>
      </c>
      <c r="N119" s="186">
        <v>33670710</v>
      </c>
      <c r="O119" s="195">
        <v>46044</v>
      </c>
      <c r="P119" s="185">
        <v>46224</v>
      </c>
    </row>
    <row r="120" spans="1:16" ht="28.8" x14ac:dyDescent="0.3">
      <c r="A120" s="198">
        <v>15444273</v>
      </c>
      <c r="B120" s="215" t="s">
        <v>1032</v>
      </c>
      <c r="C120" s="230" t="s">
        <v>1267</v>
      </c>
      <c r="D120" s="230" t="s">
        <v>1268</v>
      </c>
      <c r="E120" s="215" t="s">
        <v>1319</v>
      </c>
      <c r="F120" s="212" t="s">
        <v>1034</v>
      </c>
      <c r="G120" s="212">
        <v>13</v>
      </c>
      <c r="H120" s="212" t="s">
        <v>964</v>
      </c>
      <c r="I120" s="208" t="s">
        <v>807</v>
      </c>
      <c r="J120" s="183" t="s">
        <v>1033</v>
      </c>
      <c r="K120" s="184" t="s">
        <v>1241</v>
      </c>
      <c r="L120" s="201">
        <v>6628320</v>
      </c>
      <c r="M120" s="174">
        <v>11906608</v>
      </c>
      <c r="N120" s="186">
        <v>51676528</v>
      </c>
      <c r="O120" s="195">
        <v>46048</v>
      </c>
      <c r="P120" s="185">
        <v>46224</v>
      </c>
    </row>
    <row r="121" spans="1:16" ht="28.8" x14ac:dyDescent="0.3">
      <c r="A121" s="198">
        <v>1037671616</v>
      </c>
      <c r="B121" s="215" t="s">
        <v>1035</v>
      </c>
      <c r="C121" s="230" t="s">
        <v>1267</v>
      </c>
      <c r="D121" s="230" t="s">
        <v>1293</v>
      </c>
      <c r="E121" s="215" t="s">
        <v>1320</v>
      </c>
      <c r="F121" s="212" t="s">
        <v>138</v>
      </c>
      <c r="G121" s="212">
        <v>3</v>
      </c>
      <c r="H121" s="212" t="s">
        <v>964</v>
      </c>
      <c r="I121" s="208" t="s">
        <v>814</v>
      </c>
      <c r="J121" s="183" t="s">
        <v>1036</v>
      </c>
      <c r="K121" s="184" t="s">
        <v>1385</v>
      </c>
      <c r="L121" s="201">
        <v>5172452</v>
      </c>
      <c r="M121" s="174">
        <v>1000000</v>
      </c>
      <c r="N121" s="186">
        <v>32034710</v>
      </c>
      <c r="O121" s="195">
        <v>46044</v>
      </c>
      <c r="P121" s="185">
        <v>46224</v>
      </c>
    </row>
    <row r="122" spans="1:16" ht="28.8" x14ac:dyDescent="0.3">
      <c r="A122" s="198">
        <v>1017247323</v>
      </c>
      <c r="B122" s="215" t="s">
        <v>124</v>
      </c>
      <c r="C122" s="230" t="s">
        <v>1267</v>
      </c>
      <c r="D122" s="230" t="s">
        <v>1268</v>
      </c>
      <c r="E122" s="215" t="s">
        <v>802</v>
      </c>
      <c r="F122" s="212" t="s">
        <v>1038</v>
      </c>
      <c r="G122" s="212">
        <v>1</v>
      </c>
      <c r="H122" s="212" t="s">
        <v>964</v>
      </c>
      <c r="I122" s="208" t="s">
        <v>807</v>
      </c>
      <c r="J122" s="183" t="s">
        <v>1037</v>
      </c>
      <c r="K122" s="184" t="s">
        <v>1374</v>
      </c>
      <c r="L122" s="201">
        <v>5611785</v>
      </c>
      <c r="M122" s="174">
        <v>11485936</v>
      </c>
      <c r="N122" s="186">
        <v>46156646</v>
      </c>
      <c r="O122" s="195">
        <v>46044</v>
      </c>
      <c r="P122" s="185">
        <v>46224</v>
      </c>
    </row>
    <row r="123" spans="1:16" ht="28.8" x14ac:dyDescent="0.3">
      <c r="A123" s="198">
        <v>21604338</v>
      </c>
      <c r="B123" s="215" t="s">
        <v>1039</v>
      </c>
      <c r="C123" s="230" t="s">
        <v>1267</v>
      </c>
      <c r="D123" s="230" t="s">
        <v>1268</v>
      </c>
      <c r="E123" s="215" t="s">
        <v>1321</v>
      </c>
      <c r="F123" s="212" t="s">
        <v>770</v>
      </c>
      <c r="G123" s="212">
        <v>7</v>
      </c>
      <c r="H123" s="212" t="s">
        <v>911</v>
      </c>
      <c r="I123" s="208" t="s">
        <v>816</v>
      </c>
      <c r="J123" s="183" t="s">
        <v>1040</v>
      </c>
      <c r="K123" s="184" t="s">
        <v>1386</v>
      </c>
      <c r="L123" s="201">
        <v>5172478</v>
      </c>
      <c r="M123" s="174">
        <v>0</v>
      </c>
      <c r="N123" s="186">
        <v>31034868</v>
      </c>
      <c r="O123" s="195">
        <v>46044</v>
      </c>
      <c r="P123" s="185">
        <v>46224</v>
      </c>
    </row>
    <row r="124" spans="1:16" ht="28.8" x14ac:dyDescent="0.3">
      <c r="A124" s="198">
        <v>1053830946</v>
      </c>
      <c r="B124" s="215" t="s">
        <v>362</v>
      </c>
      <c r="C124" s="230" t="s">
        <v>1267</v>
      </c>
      <c r="D124" s="230" t="s">
        <v>1293</v>
      </c>
      <c r="E124" s="215" t="s">
        <v>1320</v>
      </c>
      <c r="F124" s="212" t="s">
        <v>138</v>
      </c>
      <c r="G124" s="212">
        <v>7</v>
      </c>
      <c r="H124" s="212" t="s">
        <v>911</v>
      </c>
      <c r="I124" s="208" t="s">
        <v>816</v>
      </c>
      <c r="J124" s="183" t="s">
        <v>1041</v>
      </c>
      <c r="K124" s="184" t="s">
        <v>1387</v>
      </c>
      <c r="L124" s="201">
        <v>7923776</v>
      </c>
      <c r="M124" s="174">
        <v>1000000</v>
      </c>
      <c r="N124" s="186">
        <v>48542656</v>
      </c>
      <c r="O124" s="195">
        <v>46044</v>
      </c>
      <c r="P124" s="185">
        <v>46224</v>
      </c>
    </row>
    <row r="125" spans="1:16" ht="28.8" x14ac:dyDescent="0.3">
      <c r="A125" s="198">
        <v>43552919</v>
      </c>
      <c r="B125" s="215" t="s">
        <v>1042</v>
      </c>
      <c r="C125" s="230" t="s">
        <v>1267</v>
      </c>
      <c r="D125" s="230" t="s">
        <v>1268</v>
      </c>
      <c r="E125" s="215" t="s">
        <v>802</v>
      </c>
      <c r="F125" s="212" t="s">
        <v>1044</v>
      </c>
      <c r="G125" s="212">
        <v>7</v>
      </c>
      <c r="H125" s="212" t="s">
        <v>964</v>
      </c>
      <c r="I125" s="208" t="s">
        <v>807</v>
      </c>
      <c r="J125" s="183" t="s">
        <v>1043</v>
      </c>
      <c r="K125" s="184" t="s">
        <v>1388</v>
      </c>
      <c r="L125" s="201">
        <v>3367071</v>
      </c>
      <c r="M125" s="174">
        <v>0</v>
      </c>
      <c r="N125" s="186">
        <v>20202426</v>
      </c>
      <c r="O125" s="195">
        <v>46044</v>
      </c>
      <c r="P125" s="185">
        <v>46224</v>
      </c>
    </row>
    <row r="126" spans="1:16" ht="28.8" x14ac:dyDescent="0.3">
      <c r="A126" s="198">
        <v>1037948273</v>
      </c>
      <c r="B126" s="215" t="s">
        <v>386</v>
      </c>
      <c r="C126" s="230" t="s">
        <v>1267</v>
      </c>
      <c r="D126" s="230" t="s">
        <v>1326</v>
      </c>
      <c r="E126" s="215" t="s">
        <v>1322</v>
      </c>
      <c r="F126" s="212" t="s">
        <v>943</v>
      </c>
      <c r="G126" s="212">
        <v>10</v>
      </c>
      <c r="H126" s="212" t="s">
        <v>934</v>
      </c>
      <c r="I126" s="208" t="s">
        <v>823</v>
      </c>
      <c r="J126" s="183" t="s">
        <v>1045</v>
      </c>
      <c r="K126" s="184" t="s">
        <v>1389</v>
      </c>
      <c r="L126" s="201">
        <v>4489427</v>
      </c>
      <c r="M126" s="174">
        <v>12698316</v>
      </c>
      <c r="N126" s="186">
        <v>39634878</v>
      </c>
      <c r="O126" s="195">
        <v>46048</v>
      </c>
      <c r="P126" s="185">
        <v>46228</v>
      </c>
    </row>
    <row r="127" spans="1:16" ht="28.8" x14ac:dyDescent="0.3">
      <c r="A127" s="198">
        <v>39447360</v>
      </c>
      <c r="B127" s="215" t="s">
        <v>112</v>
      </c>
      <c r="C127" s="230" t="s">
        <v>1267</v>
      </c>
      <c r="D127" s="230" t="s">
        <v>1268</v>
      </c>
      <c r="E127" s="215" t="s">
        <v>298</v>
      </c>
      <c r="F127" s="212" t="s">
        <v>849</v>
      </c>
      <c r="G127" s="212">
        <v>11</v>
      </c>
      <c r="H127" s="212" t="s">
        <v>979</v>
      </c>
      <c r="I127" s="208" t="s">
        <v>815</v>
      </c>
      <c r="J127" s="183" t="s">
        <v>1046</v>
      </c>
      <c r="K127" s="184" t="s">
        <v>1233</v>
      </c>
      <c r="L127" s="201">
        <v>7215152</v>
      </c>
      <c r="M127" s="174">
        <v>0</v>
      </c>
      <c r="N127" s="186">
        <v>43290912</v>
      </c>
      <c r="O127" s="195">
        <v>46048</v>
      </c>
      <c r="P127" s="185">
        <v>46228</v>
      </c>
    </row>
    <row r="128" spans="1:16" ht="28.8" x14ac:dyDescent="0.3">
      <c r="A128" s="198">
        <v>1036951734</v>
      </c>
      <c r="B128" s="215" t="s">
        <v>1244</v>
      </c>
      <c r="C128" s="230" t="s">
        <v>1267</v>
      </c>
      <c r="D128" s="230" t="s">
        <v>1323</v>
      </c>
      <c r="E128" s="215" t="s">
        <v>1324</v>
      </c>
      <c r="F128" s="212" t="s">
        <v>1048</v>
      </c>
      <c r="G128" s="212">
        <v>4</v>
      </c>
      <c r="H128" s="212" t="s">
        <v>1021</v>
      </c>
      <c r="I128" s="208" t="s">
        <v>809</v>
      </c>
      <c r="J128" s="183" t="s">
        <v>1047</v>
      </c>
      <c r="K128" s="184" t="s">
        <v>1390</v>
      </c>
      <c r="L128" s="201">
        <v>5611785</v>
      </c>
      <c r="M128" s="174">
        <v>2000000</v>
      </c>
      <c r="N128" s="186">
        <v>35670710</v>
      </c>
      <c r="O128" s="195">
        <v>46048</v>
      </c>
      <c r="P128" s="185">
        <v>46235</v>
      </c>
    </row>
    <row r="129" spans="1:16" ht="28.8" x14ac:dyDescent="0.3">
      <c r="A129" s="198">
        <v>1037622143</v>
      </c>
      <c r="B129" s="215" t="s">
        <v>1049</v>
      </c>
      <c r="C129" s="230" t="s">
        <v>1267</v>
      </c>
      <c r="D129" s="230" t="s">
        <v>1327</v>
      </c>
      <c r="E129" s="215" t="s">
        <v>1325</v>
      </c>
      <c r="F129" s="212" t="s">
        <v>365</v>
      </c>
      <c r="G129" s="212">
        <v>4</v>
      </c>
      <c r="H129" s="212" t="s">
        <v>915</v>
      </c>
      <c r="I129" s="208" t="s">
        <v>814</v>
      </c>
      <c r="J129" s="183" t="s">
        <v>1050</v>
      </c>
      <c r="K129" s="184" t="s">
        <v>1247</v>
      </c>
      <c r="L129" s="201">
        <v>5611785</v>
      </c>
      <c r="M129" s="174">
        <v>3000000</v>
      </c>
      <c r="N129" s="186">
        <v>36670710</v>
      </c>
      <c r="O129" s="195">
        <v>46048</v>
      </c>
      <c r="P129" s="185">
        <v>46228</v>
      </c>
    </row>
    <row r="130" spans="1:16" ht="28.8" x14ac:dyDescent="0.3">
      <c r="A130" s="198">
        <v>1034918498</v>
      </c>
      <c r="B130" s="215" t="s">
        <v>1051</v>
      </c>
      <c r="C130" s="230" t="s">
        <v>1267</v>
      </c>
      <c r="D130" s="230" t="s">
        <v>1268</v>
      </c>
      <c r="E130" s="215" t="s">
        <v>802</v>
      </c>
      <c r="F130" s="212" t="s">
        <v>1053</v>
      </c>
      <c r="G130" s="212">
        <v>0</v>
      </c>
      <c r="H130" s="212" t="s">
        <v>915</v>
      </c>
      <c r="I130" s="208" t="s">
        <v>814</v>
      </c>
      <c r="J130" s="183" t="s">
        <v>1052</v>
      </c>
      <c r="K130" s="184" t="s">
        <v>1378</v>
      </c>
      <c r="L130" s="201">
        <v>3367071</v>
      </c>
      <c r="M130" s="174">
        <v>2100000</v>
      </c>
      <c r="N130" s="186">
        <v>22302426</v>
      </c>
      <c r="O130" s="195">
        <v>46045</v>
      </c>
      <c r="P130" s="185">
        <v>46225</v>
      </c>
    </row>
    <row r="131" spans="1:16" ht="28.8" x14ac:dyDescent="0.3">
      <c r="A131" s="198">
        <v>1152444425</v>
      </c>
      <c r="B131" s="215" t="s">
        <v>1054</v>
      </c>
      <c r="C131" s="230" t="s">
        <v>1267</v>
      </c>
      <c r="D131" s="230" t="s">
        <v>1268</v>
      </c>
      <c r="E131" s="215" t="s">
        <v>802</v>
      </c>
      <c r="F131" s="212" t="s">
        <v>365</v>
      </c>
      <c r="G131" s="212">
        <v>5</v>
      </c>
      <c r="H131" s="212" t="s">
        <v>915</v>
      </c>
      <c r="I131" s="208" t="s">
        <v>814</v>
      </c>
      <c r="J131" s="183" t="s">
        <v>1055</v>
      </c>
      <c r="K131" s="184" t="s">
        <v>1391</v>
      </c>
      <c r="L131" s="201">
        <v>6628320</v>
      </c>
      <c r="M131" s="174">
        <v>1500000</v>
      </c>
      <c r="N131" s="186">
        <v>41269920</v>
      </c>
      <c r="O131" s="195">
        <v>46045</v>
      </c>
      <c r="P131" s="185">
        <v>46225</v>
      </c>
    </row>
    <row r="132" spans="1:16" ht="28.8" x14ac:dyDescent="0.3">
      <c r="A132" s="198">
        <v>1037643600</v>
      </c>
      <c r="B132" s="215" t="s">
        <v>342</v>
      </c>
      <c r="C132" s="230" t="s">
        <v>1267</v>
      </c>
      <c r="D132" s="230" t="s">
        <v>1268</v>
      </c>
      <c r="E132" s="215" t="s">
        <v>802</v>
      </c>
      <c r="F132" s="212"/>
      <c r="G132" s="212">
        <v>7</v>
      </c>
      <c r="H132" s="212" t="s">
        <v>1057</v>
      </c>
      <c r="I132" s="208" t="s">
        <v>823</v>
      </c>
      <c r="J132" s="183" t="s">
        <v>1056</v>
      </c>
      <c r="K132" s="184" t="s">
        <v>1392</v>
      </c>
      <c r="L132" s="201">
        <v>5172478</v>
      </c>
      <c r="M132" s="174">
        <v>5500000</v>
      </c>
      <c r="N132" s="186">
        <v>21017314</v>
      </c>
      <c r="O132" s="195">
        <v>46048</v>
      </c>
      <c r="P132" s="185">
        <v>46228</v>
      </c>
    </row>
    <row r="133" spans="1:16" ht="28.8" x14ac:dyDescent="0.3">
      <c r="A133" s="198">
        <v>43871006</v>
      </c>
      <c r="B133" s="215" t="s">
        <v>1058</v>
      </c>
      <c r="C133" s="230" t="s">
        <v>1267</v>
      </c>
      <c r="D133" s="230" t="s">
        <v>1268</v>
      </c>
      <c r="E133" s="215" t="s">
        <v>802</v>
      </c>
      <c r="F133" s="212" t="s">
        <v>1060</v>
      </c>
      <c r="G133" s="212">
        <v>10</v>
      </c>
      <c r="H133" s="212" t="s">
        <v>891</v>
      </c>
      <c r="I133" s="208" t="s">
        <v>813</v>
      </c>
      <c r="J133" s="183" t="s">
        <v>1059</v>
      </c>
      <c r="K133" s="184" t="s">
        <v>1393</v>
      </c>
      <c r="L133" s="201">
        <v>6628320</v>
      </c>
      <c r="M133" s="174">
        <v>0</v>
      </c>
      <c r="N133" s="186">
        <v>39769920</v>
      </c>
      <c r="O133" s="195">
        <v>46051</v>
      </c>
      <c r="P133" s="185">
        <v>46231</v>
      </c>
    </row>
    <row r="134" spans="1:16" ht="28.8" x14ac:dyDescent="0.3">
      <c r="A134" s="198">
        <v>1037237211</v>
      </c>
      <c r="B134" s="215" t="s">
        <v>1061</v>
      </c>
      <c r="C134" s="230" t="s">
        <v>1267</v>
      </c>
      <c r="D134" s="230" t="s">
        <v>1268</v>
      </c>
      <c r="E134" s="215" t="s">
        <v>1328</v>
      </c>
      <c r="F134" s="212" t="s">
        <v>1063</v>
      </c>
      <c r="G134" s="212">
        <v>5</v>
      </c>
      <c r="H134" s="212" t="s">
        <v>1064</v>
      </c>
      <c r="I134" s="208" t="s">
        <v>807</v>
      </c>
      <c r="J134" s="183" t="s">
        <v>1062</v>
      </c>
      <c r="K134" s="184" t="s">
        <v>1394</v>
      </c>
      <c r="L134" s="201">
        <v>4008417</v>
      </c>
      <c r="M134" s="174">
        <v>11485936</v>
      </c>
      <c r="N134" s="186">
        <v>35536438</v>
      </c>
      <c r="O134" s="195">
        <v>46048</v>
      </c>
      <c r="P134" s="185">
        <v>46228</v>
      </c>
    </row>
    <row r="135" spans="1:16" ht="28.8" x14ac:dyDescent="0.3">
      <c r="A135" s="198">
        <v>1039701996</v>
      </c>
      <c r="B135" s="215" t="s">
        <v>1065</v>
      </c>
      <c r="C135" s="230" t="s">
        <v>1267</v>
      </c>
      <c r="D135" s="230" t="s">
        <v>1268</v>
      </c>
      <c r="E135" s="215" t="s">
        <v>1329</v>
      </c>
      <c r="F135" s="212" t="s">
        <v>275</v>
      </c>
      <c r="G135" s="212">
        <v>5</v>
      </c>
      <c r="H135" s="212" t="s">
        <v>1067</v>
      </c>
      <c r="I135" s="208" t="s">
        <v>807</v>
      </c>
      <c r="J135" s="183" t="s">
        <v>1066</v>
      </c>
      <c r="K135" s="184" t="s">
        <v>1374</v>
      </c>
      <c r="L135" s="201">
        <v>3367071</v>
      </c>
      <c r="M135" s="174">
        <v>9137832</v>
      </c>
      <c r="N135" s="186">
        <v>29340258</v>
      </c>
      <c r="O135" s="195">
        <v>46049</v>
      </c>
      <c r="P135" s="185">
        <v>46229</v>
      </c>
    </row>
    <row r="136" spans="1:16" ht="28.8" x14ac:dyDescent="0.3">
      <c r="A136" s="198">
        <v>43737850</v>
      </c>
      <c r="B136" s="215" t="s">
        <v>1068</v>
      </c>
      <c r="C136" s="230" t="s">
        <v>1267</v>
      </c>
      <c r="D136" s="230" t="s">
        <v>1268</v>
      </c>
      <c r="E136" s="215" t="s">
        <v>802</v>
      </c>
      <c r="F136" s="212" t="s">
        <v>966</v>
      </c>
      <c r="G136" s="212">
        <v>8</v>
      </c>
      <c r="H136" s="212" t="s">
        <v>915</v>
      </c>
      <c r="I136" s="208" t="s">
        <v>814</v>
      </c>
      <c r="J136" s="183" t="s">
        <v>1069</v>
      </c>
      <c r="K136" s="184" t="s">
        <v>1395</v>
      </c>
      <c r="L136" s="201">
        <v>6628320</v>
      </c>
      <c r="M136" s="174">
        <v>3000000</v>
      </c>
      <c r="N136" s="186">
        <v>42769920</v>
      </c>
      <c r="O136" s="195">
        <v>46049</v>
      </c>
      <c r="P136" s="185">
        <v>46229</v>
      </c>
    </row>
    <row r="137" spans="1:16" ht="28.8" x14ac:dyDescent="0.3">
      <c r="A137" s="198">
        <v>1152202598</v>
      </c>
      <c r="B137" s="215" t="s">
        <v>1070</v>
      </c>
      <c r="C137" s="230" t="s">
        <v>1267</v>
      </c>
      <c r="D137" s="230" t="s">
        <v>1268</v>
      </c>
      <c r="E137" s="215" t="s">
        <v>802</v>
      </c>
      <c r="F137" s="212" t="s">
        <v>1072</v>
      </c>
      <c r="G137" s="212">
        <v>8</v>
      </c>
      <c r="H137" s="212" t="s">
        <v>1028</v>
      </c>
      <c r="I137" s="208" t="s">
        <v>814</v>
      </c>
      <c r="J137" s="183" t="s">
        <v>1071</v>
      </c>
      <c r="K137" s="184" t="s">
        <v>1396</v>
      </c>
      <c r="L137" s="201">
        <v>6628320</v>
      </c>
      <c r="M137" s="174">
        <v>0</v>
      </c>
      <c r="N137" s="186">
        <v>39769920</v>
      </c>
      <c r="O137" s="195">
        <v>46049</v>
      </c>
      <c r="P137" s="185">
        <v>46229</v>
      </c>
    </row>
    <row r="138" spans="1:16" ht="28.8" x14ac:dyDescent="0.3">
      <c r="A138" s="198">
        <v>1035415770</v>
      </c>
      <c r="B138" s="215" t="s">
        <v>1073</v>
      </c>
      <c r="C138" s="230" t="s">
        <v>1267</v>
      </c>
      <c r="D138" s="230" t="s">
        <v>1268</v>
      </c>
      <c r="E138" s="215" t="s">
        <v>802</v>
      </c>
      <c r="F138" s="212" t="s">
        <v>966</v>
      </c>
      <c r="G138" s="212">
        <v>8</v>
      </c>
      <c r="H138" s="212" t="s">
        <v>915</v>
      </c>
      <c r="I138" s="208" t="s">
        <v>814</v>
      </c>
      <c r="J138" s="183" t="s">
        <v>1074</v>
      </c>
      <c r="K138" s="184" t="s">
        <v>1397</v>
      </c>
      <c r="L138" s="201">
        <v>6628320</v>
      </c>
      <c r="M138" s="174">
        <v>4000000</v>
      </c>
      <c r="N138" s="186">
        <v>43769920</v>
      </c>
      <c r="O138" s="195">
        <v>46039</v>
      </c>
      <c r="P138" s="185">
        <v>46229</v>
      </c>
    </row>
    <row r="139" spans="1:16" ht="28.8" x14ac:dyDescent="0.3">
      <c r="A139" s="198">
        <v>43503972</v>
      </c>
      <c r="B139" s="215" t="s">
        <v>1075</v>
      </c>
      <c r="C139" s="230" t="s">
        <v>1267</v>
      </c>
      <c r="D139" s="230" t="s">
        <v>1268</v>
      </c>
      <c r="E139" s="215" t="s">
        <v>802</v>
      </c>
      <c r="F139" s="212" t="s">
        <v>1077</v>
      </c>
      <c r="G139" s="212">
        <v>13</v>
      </c>
      <c r="H139" s="212" t="s">
        <v>911</v>
      </c>
      <c r="I139" s="208" t="s">
        <v>816</v>
      </c>
      <c r="J139" s="183" t="s">
        <v>1076</v>
      </c>
      <c r="K139" s="184" t="s">
        <v>1398</v>
      </c>
      <c r="L139" s="201">
        <v>3367071</v>
      </c>
      <c r="M139" s="174">
        <v>0</v>
      </c>
      <c r="N139" s="186">
        <v>20202426</v>
      </c>
      <c r="O139" s="195">
        <v>46049</v>
      </c>
      <c r="P139" s="185">
        <v>46229</v>
      </c>
    </row>
    <row r="140" spans="1:16" ht="28.8" x14ac:dyDescent="0.3">
      <c r="A140" s="198">
        <v>1001468263</v>
      </c>
      <c r="B140" s="215" t="s">
        <v>347</v>
      </c>
      <c r="C140" s="230" t="s">
        <v>1267</v>
      </c>
      <c r="D140" s="230" t="s">
        <v>1268</v>
      </c>
      <c r="E140" s="215" t="s">
        <v>1330</v>
      </c>
      <c r="F140" s="212" t="s">
        <v>351</v>
      </c>
      <c r="G140" s="212">
        <v>2</v>
      </c>
      <c r="H140" s="212" t="s">
        <v>915</v>
      </c>
      <c r="I140" s="208" t="s">
        <v>814</v>
      </c>
      <c r="J140" s="183" t="s">
        <v>1078</v>
      </c>
      <c r="K140" s="184" t="s">
        <v>1399</v>
      </c>
      <c r="L140" s="201">
        <v>5272478</v>
      </c>
      <c r="M140" s="174">
        <v>1500000</v>
      </c>
      <c r="N140" s="186">
        <v>32534868</v>
      </c>
      <c r="O140" s="195">
        <v>46049</v>
      </c>
      <c r="P140" s="185">
        <v>46229</v>
      </c>
    </row>
    <row r="141" spans="1:16" ht="28.8" x14ac:dyDescent="0.3">
      <c r="A141" s="198">
        <v>1017217410</v>
      </c>
      <c r="B141" s="215" t="s">
        <v>107</v>
      </c>
      <c r="C141" s="230" t="s">
        <v>1267</v>
      </c>
      <c r="D141" s="230" t="s">
        <v>1268</v>
      </c>
      <c r="E141" s="215" t="s">
        <v>802</v>
      </c>
      <c r="F141" s="212" t="s">
        <v>76</v>
      </c>
      <c r="G141" s="212">
        <v>8</v>
      </c>
      <c r="H141" s="212" t="s">
        <v>915</v>
      </c>
      <c r="I141" s="208" t="s">
        <v>814</v>
      </c>
      <c r="J141" s="183" t="s">
        <v>1079</v>
      </c>
      <c r="K141" s="184" t="s">
        <v>1248</v>
      </c>
      <c r="L141" s="201">
        <v>7215152</v>
      </c>
      <c r="M141" s="174">
        <v>11485936</v>
      </c>
      <c r="N141" s="186">
        <v>54776848</v>
      </c>
      <c r="O141" s="195">
        <v>46050</v>
      </c>
      <c r="P141" s="185">
        <v>46230</v>
      </c>
    </row>
    <row r="142" spans="1:16" ht="28.8" x14ac:dyDescent="0.3">
      <c r="A142" s="198">
        <v>39179491</v>
      </c>
      <c r="B142" s="215" t="s">
        <v>1080</v>
      </c>
      <c r="C142" s="230" t="s">
        <v>1267</v>
      </c>
      <c r="D142" s="230" t="s">
        <v>1268</v>
      </c>
      <c r="E142" s="215" t="s">
        <v>1280</v>
      </c>
      <c r="F142" s="212" t="s">
        <v>90</v>
      </c>
      <c r="G142" s="212">
        <v>16</v>
      </c>
      <c r="H142" s="212" t="s">
        <v>882</v>
      </c>
      <c r="I142" s="208" t="s">
        <v>815</v>
      </c>
      <c r="J142" s="183" t="s">
        <v>1081</v>
      </c>
      <c r="K142" s="184" t="s">
        <v>1400</v>
      </c>
      <c r="L142" s="201">
        <v>6628320</v>
      </c>
      <c r="M142" s="174">
        <v>0</v>
      </c>
      <c r="N142" s="186">
        <v>39769920</v>
      </c>
      <c r="O142" s="195">
        <v>46049</v>
      </c>
      <c r="P142" s="185">
        <v>46230</v>
      </c>
    </row>
    <row r="143" spans="1:16" ht="28.8" x14ac:dyDescent="0.3">
      <c r="A143" s="198">
        <v>1214746017</v>
      </c>
      <c r="B143" s="215" t="s">
        <v>1082</v>
      </c>
      <c r="C143" s="230" t="s">
        <v>1267</v>
      </c>
      <c r="D143" s="230" t="s">
        <v>1268</v>
      </c>
      <c r="E143" s="215" t="s">
        <v>802</v>
      </c>
      <c r="F143" s="212" t="s">
        <v>1084</v>
      </c>
      <c r="G143" s="212">
        <v>1</v>
      </c>
      <c r="H143" s="212" t="s">
        <v>911</v>
      </c>
      <c r="I143" s="208" t="s">
        <v>816</v>
      </c>
      <c r="J143" s="183" t="s">
        <v>1083</v>
      </c>
      <c r="K143" s="184" t="s">
        <v>1364</v>
      </c>
      <c r="L143" s="201">
        <v>4489427</v>
      </c>
      <c r="M143" s="174">
        <v>0</v>
      </c>
      <c r="N143" s="186">
        <v>26936562</v>
      </c>
      <c r="O143" s="195">
        <v>46050</v>
      </c>
      <c r="P143" s="185">
        <v>46230</v>
      </c>
    </row>
    <row r="144" spans="1:16" ht="28.8" x14ac:dyDescent="0.3">
      <c r="A144" s="198">
        <v>71644123</v>
      </c>
      <c r="B144" s="215" t="s">
        <v>371</v>
      </c>
      <c r="C144" s="230" t="s">
        <v>1267</v>
      </c>
      <c r="D144" s="230" t="s">
        <v>1268</v>
      </c>
      <c r="E144" s="215" t="s">
        <v>802</v>
      </c>
      <c r="F144" s="212" t="s">
        <v>374</v>
      </c>
      <c r="G144" s="212">
        <v>4</v>
      </c>
      <c r="H144" s="212" t="s">
        <v>915</v>
      </c>
      <c r="I144" s="208" t="s">
        <v>814</v>
      </c>
      <c r="J144" s="183" t="s">
        <v>1085</v>
      </c>
      <c r="K144" s="184" t="s">
        <v>1401</v>
      </c>
      <c r="L144" s="201">
        <v>6628320</v>
      </c>
      <c r="M144" s="174">
        <v>1000000</v>
      </c>
      <c r="N144" s="186">
        <v>40769920</v>
      </c>
      <c r="O144" s="195">
        <v>46050</v>
      </c>
      <c r="P144" s="185">
        <v>46230</v>
      </c>
    </row>
    <row r="145" spans="1:16" ht="28.8" x14ac:dyDescent="0.3">
      <c r="A145" s="198">
        <v>1037649339</v>
      </c>
      <c r="B145" s="215" t="s">
        <v>1086</v>
      </c>
      <c r="C145" s="230" t="s">
        <v>1267</v>
      </c>
      <c r="D145" s="230" t="s">
        <v>1268</v>
      </c>
      <c r="E145" s="215" t="s">
        <v>1299</v>
      </c>
      <c r="F145" s="212" t="s">
        <v>138</v>
      </c>
      <c r="G145" s="212">
        <v>4</v>
      </c>
      <c r="H145" s="212" t="s">
        <v>964</v>
      </c>
      <c r="I145" s="208" t="s">
        <v>807</v>
      </c>
      <c r="J145" s="183" t="s">
        <v>1087</v>
      </c>
      <c r="K145" s="184" t="s">
        <v>1402</v>
      </c>
      <c r="L145" s="201">
        <v>5172478</v>
      </c>
      <c r="M145" s="174">
        <v>11485936</v>
      </c>
      <c r="N145" s="186">
        <v>42520804</v>
      </c>
      <c r="O145" s="195">
        <v>46050</v>
      </c>
      <c r="P145" s="185">
        <v>46230</v>
      </c>
    </row>
    <row r="146" spans="1:16" ht="43.2" x14ac:dyDescent="0.3">
      <c r="A146" s="198">
        <v>1020458387</v>
      </c>
      <c r="B146" s="215" t="s">
        <v>318</v>
      </c>
      <c r="C146" s="230" t="s">
        <v>1267</v>
      </c>
      <c r="D146" s="230" t="s">
        <v>1268</v>
      </c>
      <c r="E146" s="215" t="s">
        <v>1296</v>
      </c>
      <c r="F146" s="212" t="s">
        <v>83</v>
      </c>
      <c r="G146" s="212">
        <v>8</v>
      </c>
      <c r="H146" s="212" t="s">
        <v>1088</v>
      </c>
      <c r="I146" s="208" t="s">
        <v>811</v>
      </c>
      <c r="J146" s="183" t="s">
        <v>320</v>
      </c>
      <c r="K146" s="184" t="s">
        <v>1403</v>
      </c>
      <c r="L146" s="201">
        <v>7215152</v>
      </c>
      <c r="M146" s="174">
        <v>0</v>
      </c>
      <c r="N146" s="186">
        <v>43290912</v>
      </c>
      <c r="O146" s="195">
        <v>46050</v>
      </c>
      <c r="P146" s="185">
        <v>46230</v>
      </c>
    </row>
    <row r="147" spans="1:16" ht="28.8" x14ac:dyDescent="0.3">
      <c r="A147" s="198">
        <v>15448101</v>
      </c>
      <c r="B147" s="215" t="s">
        <v>1089</v>
      </c>
      <c r="C147" s="230" t="s">
        <v>1267</v>
      </c>
      <c r="D147" s="230" t="s">
        <v>1268</v>
      </c>
      <c r="E147" s="215" t="s">
        <v>298</v>
      </c>
      <c r="F147" s="212" t="s">
        <v>76</v>
      </c>
      <c r="G147" s="212">
        <v>6</v>
      </c>
      <c r="H147" s="212" t="s">
        <v>964</v>
      </c>
      <c r="I147" s="208" t="s">
        <v>807</v>
      </c>
      <c r="J147" s="183" t="s">
        <v>1090</v>
      </c>
      <c r="K147" s="184" t="s">
        <v>1377</v>
      </c>
      <c r="L147" s="201">
        <v>6628320</v>
      </c>
      <c r="M147" s="174">
        <v>8451456</v>
      </c>
      <c r="N147" s="186">
        <v>39769920</v>
      </c>
      <c r="O147" s="195">
        <v>46055</v>
      </c>
      <c r="P147" s="185">
        <v>46235</v>
      </c>
    </row>
    <row r="148" spans="1:16" ht="28.8" x14ac:dyDescent="0.3">
      <c r="A148" s="198">
        <v>39453605</v>
      </c>
      <c r="B148" s="215" t="s">
        <v>1091</v>
      </c>
      <c r="C148" s="230" t="s">
        <v>1267</v>
      </c>
      <c r="D148" s="230" t="s">
        <v>1331</v>
      </c>
      <c r="E148" s="215" t="s">
        <v>1332</v>
      </c>
      <c r="F148" s="212" t="s">
        <v>1093</v>
      </c>
      <c r="G148" s="212">
        <v>20</v>
      </c>
      <c r="H148" s="212" t="s">
        <v>964</v>
      </c>
      <c r="I148" s="208" t="s">
        <v>807</v>
      </c>
      <c r="J148" s="183" t="s">
        <v>1092</v>
      </c>
      <c r="K148" s="184" t="s">
        <v>1404</v>
      </c>
      <c r="L148" s="201">
        <v>4008417</v>
      </c>
      <c r="M148" s="174">
        <v>11485936</v>
      </c>
      <c r="N148" s="186">
        <v>35536438</v>
      </c>
      <c r="O148" s="195">
        <v>46050</v>
      </c>
      <c r="P148" s="185">
        <v>46230</v>
      </c>
    </row>
    <row r="149" spans="1:16" ht="28.8" x14ac:dyDescent="0.3">
      <c r="A149" s="198">
        <v>1035424362</v>
      </c>
      <c r="B149" s="215" t="s">
        <v>446</v>
      </c>
      <c r="C149" s="230" t="s">
        <v>1267</v>
      </c>
      <c r="D149" s="230" t="s">
        <v>1268</v>
      </c>
      <c r="E149" s="215" t="s">
        <v>802</v>
      </c>
      <c r="F149" s="212" t="s">
        <v>76</v>
      </c>
      <c r="G149" s="212">
        <v>7</v>
      </c>
      <c r="H149" s="212" t="s">
        <v>915</v>
      </c>
      <c r="I149" s="208" t="s">
        <v>814</v>
      </c>
      <c r="J149" s="183" t="s">
        <v>1094</v>
      </c>
      <c r="K149" s="184" t="s">
        <v>1405</v>
      </c>
      <c r="L149" s="201">
        <v>6628320</v>
      </c>
      <c r="M149" s="174">
        <v>2000000</v>
      </c>
      <c r="N149" s="186">
        <v>41769920</v>
      </c>
      <c r="O149" s="195">
        <v>46050</v>
      </c>
      <c r="P149" s="185">
        <v>46230</v>
      </c>
    </row>
    <row r="150" spans="1:16" ht="28.8" x14ac:dyDescent="0.3">
      <c r="A150" s="198">
        <v>1017132658</v>
      </c>
      <c r="B150" s="215" t="s">
        <v>1095</v>
      </c>
      <c r="C150" s="230" t="s">
        <v>1267</v>
      </c>
      <c r="D150" s="230" t="s">
        <v>1268</v>
      </c>
      <c r="E150" s="215" t="s">
        <v>1274</v>
      </c>
      <c r="F150" s="212" t="s">
        <v>1097</v>
      </c>
      <c r="G150" s="212">
        <v>6</v>
      </c>
      <c r="H150" s="212" t="s">
        <v>1021</v>
      </c>
      <c r="I150" s="208" t="s">
        <v>809</v>
      </c>
      <c r="J150" s="183" t="s">
        <v>1096</v>
      </c>
      <c r="K150" s="184" t="s">
        <v>1406</v>
      </c>
      <c r="L150" s="201">
        <v>6628320</v>
      </c>
      <c r="M150" s="174">
        <v>5000000</v>
      </c>
      <c r="N150" s="186">
        <v>39769920</v>
      </c>
      <c r="O150" s="195">
        <v>46051</v>
      </c>
      <c r="P150" s="185">
        <v>46231</v>
      </c>
    </row>
    <row r="151" spans="1:16" ht="28.8" x14ac:dyDescent="0.3">
      <c r="A151" s="198">
        <v>1036652672</v>
      </c>
      <c r="B151" s="215" t="s">
        <v>1098</v>
      </c>
      <c r="C151" s="230" t="s">
        <v>1267</v>
      </c>
      <c r="D151" s="230" t="s">
        <v>1268</v>
      </c>
      <c r="E151" s="215" t="s">
        <v>1330</v>
      </c>
      <c r="F151" s="212" t="s">
        <v>1100</v>
      </c>
      <c r="G151" s="212">
        <v>1</v>
      </c>
      <c r="H151" s="212" t="s">
        <v>901</v>
      </c>
      <c r="I151" s="208" t="s">
        <v>806</v>
      </c>
      <c r="J151" s="183" t="s">
        <v>1099</v>
      </c>
      <c r="K151" s="184" t="s">
        <v>1407</v>
      </c>
      <c r="L151" s="201">
        <v>3367071</v>
      </c>
      <c r="M151" s="174">
        <v>0</v>
      </c>
      <c r="N151" s="186">
        <v>20202426</v>
      </c>
      <c r="O151" s="195">
        <v>46051</v>
      </c>
      <c r="P151" s="185">
        <v>46231</v>
      </c>
    </row>
    <row r="152" spans="1:16" ht="28.8" x14ac:dyDescent="0.3">
      <c r="A152" s="198">
        <v>71189752</v>
      </c>
      <c r="B152" s="215" t="s">
        <v>1101</v>
      </c>
      <c r="C152" s="230" t="s">
        <v>1267</v>
      </c>
      <c r="D152" s="232" t="s">
        <v>1268</v>
      </c>
      <c r="E152" s="183" t="s">
        <v>1329</v>
      </c>
      <c r="G152" s="214">
        <v>8</v>
      </c>
      <c r="H152" s="234" t="s">
        <v>934</v>
      </c>
      <c r="I152" s="208" t="s">
        <v>823</v>
      </c>
      <c r="J152" s="183" t="s">
        <v>1102</v>
      </c>
      <c r="K152" s="184" t="s">
        <v>1251</v>
      </c>
      <c r="L152" s="201">
        <v>4008417</v>
      </c>
      <c r="M152" s="174">
        <v>12698316</v>
      </c>
      <c r="N152" s="186">
        <v>36748818</v>
      </c>
      <c r="O152" s="195">
        <v>46051</v>
      </c>
      <c r="P152" s="185">
        <v>46231</v>
      </c>
    </row>
    <row r="153" spans="1:16" ht="28.8" x14ac:dyDescent="0.3">
      <c r="A153" s="198">
        <v>71705656</v>
      </c>
      <c r="B153" s="215" t="s">
        <v>1104</v>
      </c>
      <c r="C153" s="230" t="s">
        <v>1267</v>
      </c>
      <c r="D153" s="230" t="s">
        <v>1268</v>
      </c>
      <c r="E153" s="215" t="s">
        <v>802</v>
      </c>
      <c r="F153" s="212" t="s">
        <v>1103</v>
      </c>
      <c r="G153" s="212">
        <v>5</v>
      </c>
      <c r="H153" s="212" t="s">
        <v>915</v>
      </c>
      <c r="I153" s="208" t="s">
        <v>814</v>
      </c>
      <c r="J153" s="183" t="s">
        <v>1105</v>
      </c>
      <c r="K153" s="184" t="s">
        <v>1408</v>
      </c>
      <c r="L153" s="201">
        <v>5611785</v>
      </c>
      <c r="M153" s="174">
        <v>4000000</v>
      </c>
      <c r="N153" s="186">
        <v>37670710</v>
      </c>
      <c r="O153" s="195">
        <v>46051</v>
      </c>
      <c r="P153" s="185">
        <v>46231</v>
      </c>
    </row>
    <row r="154" spans="1:16" ht="43.2" x14ac:dyDescent="0.3">
      <c r="A154" s="198">
        <v>8104656</v>
      </c>
      <c r="B154" s="215" t="s">
        <v>255</v>
      </c>
      <c r="C154" s="230" t="s">
        <v>1267</v>
      </c>
      <c r="D154" s="230" t="s">
        <v>1268</v>
      </c>
      <c r="E154" s="215" t="s">
        <v>802</v>
      </c>
      <c r="F154" s="212" t="s">
        <v>849</v>
      </c>
      <c r="G154" s="212">
        <v>11</v>
      </c>
      <c r="H154" s="212" t="s">
        <v>1088</v>
      </c>
      <c r="I154" s="208" t="s">
        <v>811</v>
      </c>
      <c r="J154" s="183" t="s">
        <v>1106</v>
      </c>
      <c r="K154" s="184" t="s">
        <v>1409</v>
      </c>
      <c r="L154" s="201">
        <v>6628320</v>
      </c>
      <c r="M154" s="174">
        <v>0</v>
      </c>
      <c r="N154" s="186">
        <v>39760920</v>
      </c>
      <c r="O154" s="195">
        <v>46051</v>
      </c>
      <c r="P154" s="185">
        <v>46231</v>
      </c>
    </row>
    <row r="155" spans="1:16" ht="28.8" x14ac:dyDescent="0.3">
      <c r="A155" s="198">
        <v>1017142907</v>
      </c>
      <c r="B155" s="215" t="s">
        <v>140</v>
      </c>
      <c r="C155" s="230" t="s">
        <v>1267</v>
      </c>
      <c r="D155" s="230" t="s">
        <v>1268</v>
      </c>
      <c r="E155" s="215" t="s">
        <v>1310</v>
      </c>
      <c r="F155" s="212" t="s">
        <v>1108</v>
      </c>
      <c r="G155" s="212">
        <v>6</v>
      </c>
      <c r="H155" s="212" t="s">
        <v>964</v>
      </c>
      <c r="I155" s="208" t="s">
        <v>807</v>
      </c>
      <c r="J155" s="183" t="s">
        <v>1107</v>
      </c>
      <c r="K155" s="184" t="s">
        <v>1394</v>
      </c>
      <c r="L155" s="201">
        <v>4008417</v>
      </c>
      <c r="M155" s="174">
        <v>11906608</v>
      </c>
      <c r="N155" s="186">
        <v>35957110</v>
      </c>
      <c r="O155" s="195">
        <v>46055</v>
      </c>
      <c r="P155" s="185">
        <v>46231</v>
      </c>
    </row>
    <row r="156" spans="1:16" ht="28.8" x14ac:dyDescent="0.3">
      <c r="A156" s="198">
        <v>93372610</v>
      </c>
      <c r="B156" s="215" t="s">
        <v>1109</v>
      </c>
      <c r="C156" s="230" t="s">
        <v>1267</v>
      </c>
      <c r="D156" s="230" t="s">
        <v>1268</v>
      </c>
      <c r="E156" s="215" t="s">
        <v>802</v>
      </c>
      <c r="F156" s="212" t="s">
        <v>1111</v>
      </c>
      <c r="G156" s="212">
        <v>8</v>
      </c>
      <c r="H156" s="212" t="s">
        <v>964</v>
      </c>
      <c r="I156" s="208" t="s">
        <v>807</v>
      </c>
      <c r="J156" s="183" t="s">
        <v>1110</v>
      </c>
      <c r="K156" s="184" t="s">
        <v>1410</v>
      </c>
      <c r="L156" s="201">
        <v>5611785</v>
      </c>
      <c r="M156" s="174">
        <v>11485936</v>
      </c>
      <c r="N156" s="186">
        <v>45156646</v>
      </c>
      <c r="O156" s="195">
        <v>46055</v>
      </c>
      <c r="P156" s="185">
        <v>46231</v>
      </c>
    </row>
    <row r="157" spans="1:16" ht="28.8" x14ac:dyDescent="0.3">
      <c r="A157" s="198">
        <v>1152211450</v>
      </c>
      <c r="B157" s="215" t="s">
        <v>1112</v>
      </c>
      <c r="C157" s="230" t="s">
        <v>1267</v>
      </c>
      <c r="D157" s="230" t="s">
        <v>1268</v>
      </c>
      <c r="E157" s="215" t="s">
        <v>802</v>
      </c>
      <c r="F157" s="212" t="s">
        <v>138</v>
      </c>
      <c r="G157" s="212">
        <v>5</v>
      </c>
      <c r="H157" s="212" t="s">
        <v>934</v>
      </c>
      <c r="I157" s="208" t="s">
        <v>807</v>
      </c>
      <c r="J157" s="183" t="s">
        <v>1113</v>
      </c>
      <c r="K157" s="184" t="s">
        <v>1402</v>
      </c>
      <c r="L157" s="201">
        <v>6628320</v>
      </c>
      <c r="M157" s="174">
        <v>0</v>
      </c>
      <c r="N157" s="186">
        <v>39760920</v>
      </c>
      <c r="O157" s="195">
        <v>46051</v>
      </c>
      <c r="P157" s="185">
        <v>46231</v>
      </c>
    </row>
    <row r="158" spans="1:16" ht="28.8" x14ac:dyDescent="0.3">
      <c r="A158" s="198">
        <v>1042061468</v>
      </c>
      <c r="B158" s="215" t="s">
        <v>1114</v>
      </c>
      <c r="C158" s="230" t="s">
        <v>1267</v>
      </c>
      <c r="D158" s="230" t="s">
        <v>1268</v>
      </c>
      <c r="E158" s="215" t="s">
        <v>802</v>
      </c>
      <c r="F158" s="212" t="s">
        <v>90</v>
      </c>
      <c r="G158" s="212">
        <v>12</v>
      </c>
      <c r="H158" s="212" t="s">
        <v>934</v>
      </c>
      <c r="I158" s="208" t="s">
        <v>823</v>
      </c>
      <c r="J158" s="183" t="s">
        <v>1115</v>
      </c>
      <c r="K158" s="184" t="s">
        <v>1411</v>
      </c>
      <c r="L158" s="201">
        <v>6628320</v>
      </c>
      <c r="M158" s="174">
        <v>3174579</v>
      </c>
      <c r="N158" s="186">
        <v>42944499</v>
      </c>
      <c r="O158" s="195">
        <v>46055</v>
      </c>
      <c r="P158" s="185">
        <v>46231</v>
      </c>
    </row>
    <row r="159" spans="1:16" ht="28.8" x14ac:dyDescent="0.3">
      <c r="A159" s="198">
        <v>1060647230</v>
      </c>
      <c r="B159" s="215" t="s">
        <v>1116</v>
      </c>
      <c r="C159" s="230" t="s">
        <v>1267</v>
      </c>
      <c r="D159" s="230" t="s">
        <v>1293</v>
      </c>
      <c r="E159" s="215" t="s">
        <v>1320</v>
      </c>
      <c r="F159" s="212" t="s">
        <v>76</v>
      </c>
      <c r="G159" s="212">
        <v>3</v>
      </c>
      <c r="H159" s="212" t="s">
        <v>1064</v>
      </c>
      <c r="I159" s="208" t="s">
        <v>807</v>
      </c>
      <c r="J159" s="183" t="s">
        <v>1117</v>
      </c>
      <c r="K159" s="184" t="s">
        <v>1412</v>
      </c>
      <c r="L159" s="201">
        <v>4489427</v>
      </c>
      <c r="M159" s="174">
        <v>11906608</v>
      </c>
      <c r="N159" s="186">
        <v>38843170</v>
      </c>
      <c r="O159" s="195">
        <v>46051</v>
      </c>
      <c r="P159" s="185">
        <v>46231</v>
      </c>
    </row>
    <row r="160" spans="1:16" ht="28.8" x14ac:dyDescent="0.3">
      <c r="A160" s="198">
        <v>43541657</v>
      </c>
      <c r="B160" s="215" t="s">
        <v>1118</v>
      </c>
      <c r="C160" s="230" t="s">
        <v>1267</v>
      </c>
      <c r="D160" s="230" t="s">
        <v>1268</v>
      </c>
      <c r="E160" s="215" t="s">
        <v>1333</v>
      </c>
      <c r="F160" s="212" t="s">
        <v>90</v>
      </c>
      <c r="G160" s="212">
        <v>34</v>
      </c>
      <c r="H160" s="212" t="s">
        <v>1120</v>
      </c>
      <c r="I160" s="208" t="s">
        <v>811</v>
      </c>
      <c r="J160" s="183" t="s">
        <v>1119</v>
      </c>
      <c r="K160" s="184" t="s">
        <v>1250</v>
      </c>
      <c r="L160" s="201">
        <v>7215152</v>
      </c>
      <c r="M160" s="174">
        <v>0</v>
      </c>
      <c r="N160" s="186">
        <v>43290912</v>
      </c>
      <c r="O160" s="195">
        <v>46055</v>
      </c>
      <c r="P160" s="185">
        <v>46235</v>
      </c>
    </row>
    <row r="161" spans="1:16" ht="28.8" x14ac:dyDescent="0.3">
      <c r="A161" s="198">
        <v>1000191780</v>
      </c>
      <c r="B161" s="215" t="s">
        <v>1121</v>
      </c>
      <c r="C161" s="230" t="s">
        <v>1267</v>
      </c>
      <c r="D161" s="230" t="s">
        <v>1268</v>
      </c>
      <c r="E161" s="215" t="s">
        <v>802</v>
      </c>
      <c r="F161" s="212" t="s">
        <v>1123</v>
      </c>
      <c r="G161" s="212">
        <v>0</v>
      </c>
      <c r="H161" s="212" t="s">
        <v>901</v>
      </c>
      <c r="I161" s="208" t="s">
        <v>806</v>
      </c>
      <c r="J161" s="183" t="s">
        <v>1122</v>
      </c>
      <c r="K161" s="184" t="s">
        <v>1407</v>
      </c>
      <c r="L161" s="201">
        <v>3367071</v>
      </c>
      <c r="M161" s="174">
        <v>0</v>
      </c>
      <c r="N161" s="186">
        <v>20202426</v>
      </c>
      <c r="O161" s="195">
        <v>46052</v>
      </c>
      <c r="P161" s="185">
        <v>46232</v>
      </c>
    </row>
    <row r="162" spans="1:16" ht="28.8" x14ac:dyDescent="0.3">
      <c r="A162" s="198">
        <v>1038766799</v>
      </c>
      <c r="B162" s="215" t="s">
        <v>1124</v>
      </c>
      <c r="C162" s="230" t="s">
        <v>1267</v>
      </c>
      <c r="D162" s="230" t="s">
        <v>1268</v>
      </c>
      <c r="E162" s="215" t="s">
        <v>1334</v>
      </c>
      <c r="F162" s="212" t="s">
        <v>384</v>
      </c>
      <c r="G162" s="212">
        <v>7</v>
      </c>
      <c r="H162" s="212" t="s">
        <v>1126</v>
      </c>
      <c r="I162" s="208" t="s">
        <v>340</v>
      </c>
      <c r="J162" s="183" t="s">
        <v>1125</v>
      </c>
      <c r="K162" s="184" t="s">
        <v>1243</v>
      </c>
      <c r="L162" s="201">
        <v>7215152</v>
      </c>
      <c r="M162" s="174">
        <v>6000000</v>
      </c>
      <c r="N162" s="186">
        <v>49290912</v>
      </c>
      <c r="O162" s="195">
        <v>46055</v>
      </c>
      <c r="P162" s="185">
        <v>46235</v>
      </c>
    </row>
    <row r="163" spans="1:16" ht="28.8" x14ac:dyDescent="0.3">
      <c r="A163" s="198">
        <v>1003970393</v>
      </c>
      <c r="B163" s="215" t="s">
        <v>1127</v>
      </c>
      <c r="C163" s="230" t="s">
        <v>1267</v>
      </c>
      <c r="D163" s="230" t="s">
        <v>1269</v>
      </c>
      <c r="E163" s="215" t="s">
        <v>1270</v>
      </c>
      <c r="F163" s="212" t="s">
        <v>1129</v>
      </c>
      <c r="G163" s="212">
        <v>0</v>
      </c>
      <c r="H163" s="212" t="s">
        <v>934</v>
      </c>
      <c r="I163" s="208" t="s">
        <v>823</v>
      </c>
      <c r="J163" s="183" t="s">
        <v>1128</v>
      </c>
      <c r="K163" s="184" t="s">
        <v>1413</v>
      </c>
      <c r="L163" s="201">
        <v>3367071</v>
      </c>
      <c r="M163" s="174">
        <v>11500000</v>
      </c>
      <c r="N163" s="186">
        <v>31702426</v>
      </c>
      <c r="O163" s="195">
        <v>46055</v>
      </c>
      <c r="P163" s="185">
        <v>46235</v>
      </c>
    </row>
    <row r="164" spans="1:16" ht="43.2" x14ac:dyDescent="0.3">
      <c r="A164" s="198">
        <v>1063285273</v>
      </c>
      <c r="B164" s="215" t="s">
        <v>1130</v>
      </c>
      <c r="C164" s="230" t="s">
        <v>1267</v>
      </c>
      <c r="D164" s="230" t="s">
        <v>1335</v>
      </c>
      <c r="E164" s="215" t="s">
        <v>1336</v>
      </c>
      <c r="F164" s="212" t="s">
        <v>360</v>
      </c>
      <c r="G164" s="212">
        <v>3</v>
      </c>
      <c r="H164" s="212" t="s">
        <v>915</v>
      </c>
      <c r="I164" s="208" t="s">
        <v>814</v>
      </c>
      <c r="J164" s="183" t="s">
        <v>1131</v>
      </c>
      <c r="K164" s="184" t="s">
        <v>1414</v>
      </c>
      <c r="L164" s="201">
        <v>4921482</v>
      </c>
      <c r="M164" s="174">
        <v>6000000</v>
      </c>
      <c r="N164" s="186">
        <v>35528892</v>
      </c>
      <c r="O164" s="195">
        <v>46055</v>
      </c>
      <c r="P164" s="185">
        <v>46235</v>
      </c>
    </row>
    <row r="165" spans="1:16" ht="28.8" x14ac:dyDescent="0.3">
      <c r="A165" s="198">
        <v>1040048687</v>
      </c>
      <c r="B165" s="215" t="s">
        <v>1132</v>
      </c>
      <c r="C165" s="230" t="s">
        <v>1267</v>
      </c>
      <c r="D165" s="230" t="s">
        <v>1268</v>
      </c>
      <c r="E165" s="215" t="s">
        <v>1302</v>
      </c>
      <c r="F165" s="212" t="s">
        <v>1134</v>
      </c>
      <c r="G165" s="212">
        <v>7</v>
      </c>
      <c r="H165" s="212" t="s">
        <v>934</v>
      </c>
      <c r="I165" s="208" t="s">
        <v>823</v>
      </c>
      <c r="J165" s="183" t="s">
        <v>1133</v>
      </c>
      <c r="K165" s="184" t="s">
        <v>1415</v>
      </c>
      <c r="L165" s="201">
        <v>5611785</v>
      </c>
      <c r="M165" s="174">
        <v>11500000</v>
      </c>
      <c r="N165" s="186">
        <v>45170710</v>
      </c>
      <c r="O165" s="195">
        <v>46057</v>
      </c>
      <c r="P165" s="185">
        <v>46235</v>
      </c>
    </row>
    <row r="166" spans="1:16" ht="57.6" x14ac:dyDescent="0.3">
      <c r="A166" s="198">
        <v>1007222255</v>
      </c>
      <c r="B166" s="215" t="s">
        <v>1135</v>
      </c>
      <c r="C166" s="230" t="s">
        <v>1267</v>
      </c>
      <c r="D166" s="230" t="s">
        <v>1268</v>
      </c>
      <c r="E166" s="215" t="s">
        <v>1330</v>
      </c>
      <c r="F166" s="212" t="s">
        <v>90</v>
      </c>
      <c r="G166" s="212">
        <v>3</v>
      </c>
      <c r="H166" s="212" t="s">
        <v>1137</v>
      </c>
      <c r="I166" s="208" t="s">
        <v>814</v>
      </c>
      <c r="J166" s="183" t="s">
        <v>1136</v>
      </c>
      <c r="K166" s="184" t="s">
        <v>1416</v>
      </c>
      <c r="L166" s="201">
        <v>5339472</v>
      </c>
      <c r="M166" s="174">
        <v>0</v>
      </c>
      <c r="N166" s="186">
        <v>32036832</v>
      </c>
      <c r="O166" s="195">
        <v>46055</v>
      </c>
      <c r="P166" s="185">
        <v>46235</v>
      </c>
    </row>
    <row r="167" spans="1:16" ht="28.8" x14ac:dyDescent="0.3">
      <c r="A167" s="198">
        <v>39452595</v>
      </c>
      <c r="B167" s="215" t="s">
        <v>1138</v>
      </c>
      <c r="C167" s="230" t="s">
        <v>1267</v>
      </c>
      <c r="D167" s="230" t="s">
        <v>1268</v>
      </c>
      <c r="E167" s="215" t="s">
        <v>298</v>
      </c>
      <c r="F167" s="212" t="s">
        <v>1140</v>
      </c>
      <c r="G167" s="212">
        <v>6</v>
      </c>
      <c r="H167" s="212" t="s">
        <v>934</v>
      </c>
      <c r="I167" s="208" t="s">
        <v>823</v>
      </c>
      <c r="J167" s="183" t="s">
        <v>1139</v>
      </c>
      <c r="K167" s="184" t="s">
        <v>1256</v>
      </c>
      <c r="L167" s="201">
        <v>5611785</v>
      </c>
      <c r="M167" s="174">
        <v>2500000</v>
      </c>
      <c r="N167" s="186">
        <v>36170710</v>
      </c>
      <c r="O167" s="195">
        <v>46056</v>
      </c>
      <c r="P167" s="185">
        <v>46235</v>
      </c>
    </row>
    <row r="168" spans="1:16" ht="28.8" x14ac:dyDescent="0.3">
      <c r="A168" s="198">
        <v>1053821198</v>
      </c>
      <c r="B168" s="215" t="s">
        <v>407</v>
      </c>
      <c r="C168" s="230" t="s">
        <v>1267</v>
      </c>
      <c r="D168" s="230" t="s">
        <v>1293</v>
      </c>
      <c r="E168" s="215" t="s">
        <v>1337</v>
      </c>
      <c r="F168" s="212" t="s">
        <v>138</v>
      </c>
      <c r="G168" s="212">
        <v>8</v>
      </c>
      <c r="H168" s="212" t="s">
        <v>964</v>
      </c>
      <c r="I168" s="208" t="s">
        <v>807</v>
      </c>
      <c r="J168" s="183" t="s">
        <v>1141</v>
      </c>
      <c r="K168" s="184" t="s">
        <v>1417</v>
      </c>
      <c r="L168" s="201">
        <v>5611785</v>
      </c>
      <c r="M168" s="174">
        <v>11906608</v>
      </c>
      <c r="N168" s="186">
        <v>51626528</v>
      </c>
      <c r="O168" s="195">
        <v>46055</v>
      </c>
      <c r="P168" s="185">
        <v>46235</v>
      </c>
    </row>
    <row r="169" spans="1:16" ht="28.8" x14ac:dyDescent="0.3">
      <c r="A169" s="198">
        <v>1000206043</v>
      </c>
      <c r="B169" s="215" t="s">
        <v>1142</v>
      </c>
      <c r="C169" s="230" t="s">
        <v>1267</v>
      </c>
      <c r="D169" s="230" t="s">
        <v>1268</v>
      </c>
      <c r="E169" s="215" t="s">
        <v>802</v>
      </c>
      <c r="F169" s="212" t="s">
        <v>1084</v>
      </c>
      <c r="G169" s="212">
        <v>0</v>
      </c>
      <c r="H169" s="212" t="s">
        <v>934</v>
      </c>
      <c r="I169" s="208" t="s">
        <v>823</v>
      </c>
      <c r="J169" s="183" t="s">
        <v>1143</v>
      </c>
      <c r="K169" s="184" t="s">
        <v>1254</v>
      </c>
      <c r="L169" s="201">
        <v>4489427</v>
      </c>
      <c r="M169" s="174">
        <v>5000000</v>
      </c>
      <c r="N169" s="186">
        <v>31936562</v>
      </c>
      <c r="O169" s="195">
        <v>46055</v>
      </c>
      <c r="P169" s="185">
        <v>46235</v>
      </c>
    </row>
    <row r="170" spans="1:16" ht="43.2" x14ac:dyDescent="0.3">
      <c r="A170" s="198">
        <v>1035231909</v>
      </c>
      <c r="B170" s="215" t="s">
        <v>1144</v>
      </c>
      <c r="C170" s="230" t="s">
        <v>1267</v>
      </c>
      <c r="D170" s="230" t="s">
        <v>1268</v>
      </c>
      <c r="E170" s="215" t="s">
        <v>802</v>
      </c>
      <c r="F170" s="212" t="s">
        <v>1146</v>
      </c>
      <c r="G170" s="212">
        <v>6</v>
      </c>
      <c r="H170" s="212" t="s">
        <v>964</v>
      </c>
      <c r="I170" s="208" t="s">
        <v>807</v>
      </c>
      <c r="J170" s="183" t="s">
        <v>1145</v>
      </c>
      <c r="K170" s="184" t="s">
        <v>1418</v>
      </c>
      <c r="L170" s="201">
        <v>5172478</v>
      </c>
      <c r="M170" s="174">
        <v>4000000</v>
      </c>
      <c r="N170" s="186">
        <v>35034868</v>
      </c>
      <c r="O170" s="195">
        <v>46055</v>
      </c>
      <c r="P170" s="185">
        <v>46235</v>
      </c>
    </row>
    <row r="171" spans="1:16" ht="57.6" x14ac:dyDescent="0.3">
      <c r="A171" s="198">
        <v>43988011</v>
      </c>
      <c r="B171" s="215" t="s">
        <v>1147</v>
      </c>
      <c r="C171" s="230" t="s">
        <v>1267</v>
      </c>
      <c r="D171" s="230" t="s">
        <v>1268</v>
      </c>
      <c r="E171" s="215" t="s">
        <v>1338</v>
      </c>
      <c r="F171" s="212" t="s">
        <v>921</v>
      </c>
      <c r="G171" s="212">
        <v>7</v>
      </c>
      <c r="H171" s="212" t="s">
        <v>1149</v>
      </c>
      <c r="I171" s="208" t="s">
        <v>807</v>
      </c>
      <c r="J171" s="183" t="s">
        <v>1148</v>
      </c>
      <c r="K171" s="184" t="s">
        <v>1444</v>
      </c>
      <c r="L171" s="201">
        <v>6306679</v>
      </c>
      <c r="M171" s="174">
        <v>0</v>
      </c>
      <c r="N171" s="186">
        <v>37840074</v>
      </c>
      <c r="O171" s="195">
        <v>46055</v>
      </c>
      <c r="P171" s="185">
        <v>46235</v>
      </c>
    </row>
    <row r="172" spans="1:16" ht="43.2" x14ac:dyDescent="0.3">
      <c r="A172" s="198">
        <v>43655326</v>
      </c>
      <c r="B172" s="215" t="s">
        <v>1150</v>
      </c>
      <c r="C172" s="230" t="s">
        <v>1267</v>
      </c>
      <c r="D172" s="230" t="s">
        <v>1268</v>
      </c>
      <c r="E172" s="215" t="s">
        <v>1329</v>
      </c>
      <c r="F172" s="212" t="s">
        <v>147</v>
      </c>
      <c r="G172" s="212">
        <v>9</v>
      </c>
      <c r="H172" s="212" t="s">
        <v>1149</v>
      </c>
      <c r="I172" s="208" t="s">
        <v>807</v>
      </c>
      <c r="J172" s="183" t="s">
        <v>1151</v>
      </c>
      <c r="K172" s="184" t="s">
        <v>1419</v>
      </c>
      <c r="L172" s="201">
        <v>6306679</v>
      </c>
      <c r="M172" s="174">
        <v>4500000</v>
      </c>
      <c r="N172" s="186">
        <v>42340074</v>
      </c>
      <c r="O172" s="195">
        <v>46055</v>
      </c>
      <c r="P172" s="185">
        <v>46235</v>
      </c>
    </row>
    <row r="173" spans="1:16" ht="43.2" x14ac:dyDescent="0.3">
      <c r="A173" s="198">
        <v>39453524</v>
      </c>
      <c r="B173" s="215" t="s">
        <v>1152</v>
      </c>
      <c r="C173" s="230" t="s">
        <v>1267</v>
      </c>
      <c r="D173" s="230" t="s">
        <v>1268</v>
      </c>
      <c r="E173" s="215" t="s">
        <v>1322</v>
      </c>
      <c r="F173" s="212" t="s">
        <v>169</v>
      </c>
      <c r="G173" s="212">
        <v>13</v>
      </c>
      <c r="H173" s="212" t="s">
        <v>1149</v>
      </c>
      <c r="I173" s="208" t="s">
        <v>807</v>
      </c>
      <c r="J173" s="183" t="s">
        <v>1153</v>
      </c>
      <c r="K173" s="184" t="s">
        <v>1420</v>
      </c>
      <c r="L173" s="201">
        <v>5339472</v>
      </c>
      <c r="M173" s="174">
        <v>6000000</v>
      </c>
      <c r="N173" s="186">
        <v>38036832</v>
      </c>
      <c r="O173" s="195">
        <v>46055</v>
      </c>
      <c r="P173" s="185">
        <v>46235</v>
      </c>
    </row>
    <row r="174" spans="1:16" ht="57.6" x14ac:dyDescent="0.3">
      <c r="A174" s="198">
        <v>37323960</v>
      </c>
      <c r="B174" s="215" t="s">
        <v>1154</v>
      </c>
      <c r="C174" s="230" t="s">
        <v>1267</v>
      </c>
      <c r="D174" s="230" t="s">
        <v>1339</v>
      </c>
      <c r="E174" s="215" t="s">
        <v>1340</v>
      </c>
      <c r="F174" s="212" t="s">
        <v>83</v>
      </c>
      <c r="G174" s="212">
        <v>8</v>
      </c>
      <c r="H174" s="212" t="s">
        <v>901</v>
      </c>
      <c r="I174" s="208" t="s">
        <v>806</v>
      </c>
      <c r="J174" s="183" t="s">
        <v>1155</v>
      </c>
      <c r="K174" s="184" t="s">
        <v>1421</v>
      </c>
      <c r="L174" s="201">
        <v>6306679</v>
      </c>
      <c r="M174" s="174">
        <v>0</v>
      </c>
      <c r="N174" s="186">
        <v>37840074</v>
      </c>
      <c r="O174" s="195">
        <v>46056</v>
      </c>
      <c r="P174" s="185">
        <v>46236</v>
      </c>
    </row>
    <row r="175" spans="1:16" ht="28.8" x14ac:dyDescent="0.3">
      <c r="A175" s="198">
        <v>1036518056</v>
      </c>
      <c r="B175" s="215" t="s">
        <v>1156</v>
      </c>
      <c r="C175" s="230" t="s">
        <v>1267</v>
      </c>
      <c r="D175" s="230" t="s">
        <v>1268</v>
      </c>
      <c r="E175" s="215" t="s">
        <v>1341</v>
      </c>
      <c r="F175" s="212" t="s">
        <v>1158</v>
      </c>
      <c r="G175" s="212">
        <v>1</v>
      </c>
      <c r="H175" s="212" t="s">
        <v>964</v>
      </c>
      <c r="I175" s="208" t="s">
        <v>807</v>
      </c>
      <c r="J175" s="183" t="s">
        <v>1157</v>
      </c>
      <c r="K175" s="184" t="s">
        <v>1422</v>
      </c>
      <c r="L175" s="201">
        <v>3367071</v>
      </c>
      <c r="M175" s="174">
        <v>11906608</v>
      </c>
      <c r="N175" s="186">
        <v>32109034</v>
      </c>
      <c r="O175" s="195">
        <v>46055</v>
      </c>
      <c r="P175" s="185">
        <v>46236</v>
      </c>
    </row>
    <row r="176" spans="1:16" ht="28.8" x14ac:dyDescent="0.3">
      <c r="A176" s="198">
        <v>15440650</v>
      </c>
      <c r="B176" s="215" t="s">
        <v>1159</v>
      </c>
      <c r="C176" s="230" t="s">
        <v>1267</v>
      </c>
      <c r="D176" s="230" t="s">
        <v>1268</v>
      </c>
      <c r="E176" s="215" t="s">
        <v>802</v>
      </c>
      <c r="F176" s="212" t="s">
        <v>1161</v>
      </c>
      <c r="G176" s="212">
        <v>11</v>
      </c>
      <c r="H176" s="212" t="s">
        <v>964</v>
      </c>
      <c r="I176" s="208" t="s">
        <v>807</v>
      </c>
      <c r="J176" s="183" t="s">
        <v>1160</v>
      </c>
      <c r="K176" s="184" t="s">
        <v>1423</v>
      </c>
      <c r="L176" s="201">
        <v>6628320</v>
      </c>
      <c r="M176" s="174">
        <v>7654248</v>
      </c>
      <c r="N176" s="186">
        <v>47424168</v>
      </c>
      <c r="O176" s="195">
        <v>46056</v>
      </c>
      <c r="P176" s="185">
        <v>46236</v>
      </c>
    </row>
    <row r="177" spans="1:16" ht="28.8" x14ac:dyDescent="0.3">
      <c r="A177" s="198">
        <v>1036942537</v>
      </c>
      <c r="B177" s="215" t="s">
        <v>1162</v>
      </c>
      <c r="C177" s="230" t="s">
        <v>1267</v>
      </c>
      <c r="D177" s="230" t="s">
        <v>1323</v>
      </c>
      <c r="E177" s="215" t="s">
        <v>1342</v>
      </c>
      <c r="F177" s="212" t="s">
        <v>169</v>
      </c>
      <c r="G177" s="212">
        <v>4</v>
      </c>
      <c r="H177" s="212" t="s">
        <v>915</v>
      </c>
      <c r="I177" s="208" t="s">
        <v>814</v>
      </c>
      <c r="J177" s="183" t="s">
        <v>1163</v>
      </c>
      <c r="K177" s="184" t="s">
        <v>1424</v>
      </c>
      <c r="L177" s="201">
        <v>6628320</v>
      </c>
      <c r="M177" s="174">
        <v>3000000</v>
      </c>
      <c r="N177" s="186">
        <v>42769920</v>
      </c>
      <c r="O177" s="195">
        <v>46055</v>
      </c>
      <c r="P177" s="185">
        <v>46235</v>
      </c>
    </row>
    <row r="178" spans="1:16" ht="28.8" x14ac:dyDescent="0.3">
      <c r="A178" s="198">
        <v>8061264</v>
      </c>
      <c r="B178" s="215" t="s">
        <v>1164</v>
      </c>
      <c r="C178" s="230" t="s">
        <v>1267</v>
      </c>
      <c r="D178" s="230" t="s">
        <v>1268</v>
      </c>
      <c r="E178" s="215" t="s">
        <v>802</v>
      </c>
      <c r="F178" s="212" t="s">
        <v>365</v>
      </c>
      <c r="G178" s="212">
        <v>11</v>
      </c>
      <c r="H178" s="212" t="s">
        <v>1166</v>
      </c>
      <c r="I178" s="208" t="s">
        <v>814</v>
      </c>
      <c r="J178" s="183" t="s">
        <v>1165</v>
      </c>
      <c r="K178" s="184" t="s">
        <v>1425</v>
      </c>
      <c r="L178" s="201">
        <v>6628320</v>
      </c>
      <c r="M178" s="174">
        <v>1000000</v>
      </c>
      <c r="N178" s="186">
        <v>40769920</v>
      </c>
      <c r="O178" s="195">
        <v>46055</v>
      </c>
      <c r="P178" s="185">
        <v>46235</v>
      </c>
    </row>
    <row r="179" spans="1:16" ht="28.8" x14ac:dyDescent="0.3">
      <c r="A179" s="198">
        <v>43922314</v>
      </c>
      <c r="B179" s="215" t="s">
        <v>1167</v>
      </c>
      <c r="C179" s="230" t="s">
        <v>1267</v>
      </c>
      <c r="D179" s="230" t="s">
        <v>1343</v>
      </c>
      <c r="E179" s="215" t="s">
        <v>1320</v>
      </c>
      <c r="F179" s="212" t="s">
        <v>1169</v>
      </c>
      <c r="G179" s="212">
        <v>9</v>
      </c>
      <c r="H179" s="212" t="s">
        <v>1170</v>
      </c>
      <c r="I179" s="208" t="s">
        <v>813</v>
      </c>
      <c r="J179" s="183" t="s">
        <v>1168</v>
      </c>
      <c r="K179" s="184" t="s">
        <v>1426</v>
      </c>
      <c r="L179" s="201">
        <v>2745767</v>
      </c>
      <c r="M179" s="174">
        <v>0</v>
      </c>
      <c r="N179" s="186">
        <v>16474602</v>
      </c>
      <c r="O179" s="195">
        <v>46057</v>
      </c>
      <c r="P179" s="185">
        <v>46235</v>
      </c>
    </row>
    <row r="180" spans="1:16" ht="43.2" x14ac:dyDescent="0.3">
      <c r="A180" s="198">
        <v>1108758935</v>
      </c>
      <c r="B180" s="215" t="s">
        <v>1171</v>
      </c>
      <c r="C180" s="230" t="s">
        <v>1267</v>
      </c>
      <c r="D180" s="230" t="s">
        <v>1288</v>
      </c>
      <c r="E180" s="215" t="s">
        <v>1344</v>
      </c>
      <c r="F180" s="212" t="s">
        <v>1173</v>
      </c>
      <c r="G180" s="212">
        <v>1</v>
      </c>
      <c r="H180" s="212" t="s">
        <v>1174</v>
      </c>
      <c r="I180" s="208" t="s">
        <v>1175</v>
      </c>
      <c r="J180" s="183" t="s">
        <v>1172</v>
      </c>
      <c r="K180" s="184" t="s">
        <v>1257</v>
      </c>
      <c r="L180" s="201">
        <v>4921482</v>
      </c>
      <c r="M180" s="174">
        <v>6500000</v>
      </c>
      <c r="N180" s="186">
        <v>36028892</v>
      </c>
      <c r="O180" s="195">
        <v>46056</v>
      </c>
      <c r="P180" s="185">
        <v>46235</v>
      </c>
    </row>
    <row r="181" spans="1:16" ht="43.2" x14ac:dyDescent="0.3">
      <c r="A181" s="198">
        <v>98512804</v>
      </c>
      <c r="B181" s="215" t="s">
        <v>1176</v>
      </c>
      <c r="C181" s="230" t="s">
        <v>1267</v>
      </c>
      <c r="D181" s="230" t="s">
        <v>1268</v>
      </c>
      <c r="E181" s="215" t="s">
        <v>298</v>
      </c>
      <c r="F181" s="212" t="s">
        <v>884</v>
      </c>
      <c r="G181" s="212">
        <v>10</v>
      </c>
      <c r="H181" s="212" t="s">
        <v>1178</v>
      </c>
      <c r="I181" s="208" t="s">
        <v>814</v>
      </c>
      <c r="J181" s="183" t="s">
        <v>1177</v>
      </c>
      <c r="K181" s="184" t="s">
        <v>1427</v>
      </c>
      <c r="L181" s="201">
        <v>7806679</v>
      </c>
      <c r="M181" s="174">
        <v>5830784</v>
      </c>
      <c r="N181" s="186">
        <v>52670858</v>
      </c>
      <c r="O181" s="195">
        <v>46055</v>
      </c>
      <c r="P181" s="185">
        <v>46235</v>
      </c>
    </row>
    <row r="182" spans="1:16" ht="43.2" x14ac:dyDescent="0.3">
      <c r="A182" s="198">
        <v>1017159648</v>
      </c>
      <c r="B182" s="215" t="s">
        <v>1179</v>
      </c>
      <c r="C182" s="230" t="s">
        <v>1267</v>
      </c>
      <c r="D182" s="230" t="s">
        <v>1268</v>
      </c>
      <c r="E182" s="215" t="s">
        <v>802</v>
      </c>
      <c r="F182" s="212" t="s">
        <v>849</v>
      </c>
      <c r="G182" s="212">
        <v>9</v>
      </c>
      <c r="H182" s="212" t="s">
        <v>1181</v>
      </c>
      <c r="I182" s="208" t="s">
        <v>814</v>
      </c>
      <c r="J182" s="183" t="s">
        <v>1180</v>
      </c>
      <c r="K182" s="184" t="s">
        <v>1428</v>
      </c>
      <c r="L182" s="201">
        <v>6306679</v>
      </c>
      <c r="M182" s="174">
        <v>0</v>
      </c>
      <c r="N182" s="186">
        <v>37840074</v>
      </c>
      <c r="O182" s="195">
        <v>46056</v>
      </c>
      <c r="P182" s="185">
        <v>46235</v>
      </c>
    </row>
    <row r="183" spans="1:16" ht="28.8" x14ac:dyDescent="0.3">
      <c r="A183" s="198">
        <v>32183392</v>
      </c>
      <c r="B183" s="215" t="s">
        <v>1182</v>
      </c>
      <c r="C183" s="230" t="s">
        <v>1267</v>
      </c>
      <c r="D183" s="230" t="s">
        <v>1268</v>
      </c>
      <c r="E183" s="215" t="s">
        <v>1299</v>
      </c>
      <c r="F183" s="212" t="s">
        <v>461</v>
      </c>
      <c r="G183" s="212">
        <v>9</v>
      </c>
      <c r="H183" s="212" t="s">
        <v>915</v>
      </c>
      <c r="I183" s="208" t="s">
        <v>814</v>
      </c>
      <c r="J183" s="183" t="s">
        <v>1183</v>
      </c>
      <c r="K183" s="184" t="s">
        <v>1429</v>
      </c>
      <c r="L183" s="201">
        <v>7216152</v>
      </c>
      <c r="M183" s="174">
        <v>3000000</v>
      </c>
      <c r="N183" s="186">
        <v>46290912</v>
      </c>
      <c r="O183" s="195">
        <v>46056</v>
      </c>
      <c r="P183" s="185">
        <v>46236</v>
      </c>
    </row>
    <row r="184" spans="1:16" ht="28.8" x14ac:dyDescent="0.3">
      <c r="A184" s="198">
        <v>1117539834</v>
      </c>
      <c r="B184" s="215" t="s">
        <v>1184</v>
      </c>
      <c r="C184" s="230" t="s">
        <v>1267</v>
      </c>
      <c r="D184" s="230" t="s">
        <v>1314</v>
      </c>
      <c r="E184" s="215" t="s">
        <v>1315</v>
      </c>
      <c r="F184" s="212" t="s">
        <v>943</v>
      </c>
      <c r="G184" s="212">
        <v>4</v>
      </c>
      <c r="H184" s="212" t="s">
        <v>934</v>
      </c>
      <c r="I184" s="208" t="s">
        <v>823</v>
      </c>
      <c r="J184" s="183" t="s">
        <v>1185</v>
      </c>
      <c r="K184" s="184" t="s">
        <v>1430</v>
      </c>
      <c r="L184" s="201">
        <v>4489427</v>
      </c>
      <c r="M184" s="174">
        <v>11500000</v>
      </c>
      <c r="N184" s="186">
        <v>38436562</v>
      </c>
      <c r="O184" s="195">
        <v>46056</v>
      </c>
      <c r="P184" s="185">
        <v>46236</v>
      </c>
    </row>
    <row r="185" spans="1:16" ht="28.8" x14ac:dyDescent="0.3">
      <c r="A185" s="198">
        <v>1000305658</v>
      </c>
      <c r="B185" s="215" t="s">
        <v>1186</v>
      </c>
      <c r="C185" s="230" t="s">
        <v>1267</v>
      </c>
      <c r="D185" s="232" t="s">
        <v>1268</v>
      </c>
      <c r="E185" s="215" t="s">
        <v>802</v>
      </c>
      <c r="F185" s="233" t="s">
        <v>90</v>
      </c>
      <c r="G185" s="212">
        <v>0</v>
      </c>
      <c r="H185" s="234" t="s">
        <v>882</v>
      </c>
      <c r="I185" s="208" t="s">
        <v>815</v>
      </c>
      <c r="J185" s="183" t="s">
        <v>1187</v>
      </c>
      <c r="K185" s="184" t="s">
        <v>1400</v>
      </c>
      <c r="L185" s="201">
        <v>5172478</v>
      </c>
      <c r="M185" s="174">
        <v>0</v>
      </c>
      <c r="N185" s="186">
        <v>31034868</v>
      </c>
      <c r="O185" s="195">
        <v>46056</v>
      </c>
      <c r="P185" s="185">
        <v>46236</v>
      </c>
    </row>
    <row r="186" spans="1:16" ht="43.2" x14ac:dyDescent="0.3">
      <c r="A186" s="198">
        <v>1045527864</v>
      </c>
      <c r="B186" s="215" t="s">
        <v>1188</v>
      </c>
      <c r="C186" s="230" t="s">
        <v>1267</v>
      </c>
      <c r="D186" s="230" t="s">
        <v>1268</v>
      </c>
      <c r="E186" s="215" t="s">
        <v>1274</v>
      </c>
      <c r="F186" s="212" t="s">
        <v>169</v>
      </c>
      <c r="G186" s="212">
        <v>4</v>
      </c>
      <c r="H186" s="212" t="s">
        <v>1149</v>
      </c>
      <c r="I186" s="208" t="s">
        <v>814</v>
      </c>
      <c r="J186" s="183" t="s">
        <v>1189</v>
      </c>
      <c r="K186" s="184" t="s">
        <v>1431</v>
      </c>
      <c r="L186" s="201">
        <v>4921482</v>
      </c>
      <c r="M186" s="174">
        <v>3300000</v>
      </c>
      <c r="N186" s="186">
        <v>32828882</v>
      </c>
      <c r="O186" s="195">
        <v>46056</v>
      </c>
      <c r="P186" s="185">
        <v>46236</v>
      </c>
    </row>
    <row r="187" spans="1:16" ht="28.8" x14ac:dyDescent="0.3">
      <c r="A187" s="198">
        <v>1002147544</v>
      </c>
      <c r="B187" s="215" t="s">
        <v>1190</v>
      </c>
      <c r="C187" s="230" t="s">
        <v>1267</v>
      </c>
      <c r="D187" s="230" t="s">
        <v>1268</v>
      </c>
      <c r="E187" s="215" t="s">
        <v>802</v>
      </c>
      <c r="F187" s="212" t="s">
        <v>90</v>
      </c>
      <c r="G187" s="212">
        <v>0</v>
      </c>
      <c r="H187" s="212" t="s">
        <v>934</v>
      </c>
      <c r="I187" s="208" t="s">
        <v>823</v>
      </c>
      <c r="J187" s="183" t="s">
        <v>1191</v>
      </c>
      <c r="K187" s="184" t="s">
        <v>1432</v>
      </c>
      <c r="L187" s="201">
        <v>4489427</v>
      </c>
      <c r="M187" s="174">
        <v>3174579</v>
      </c>
      <c r="N187" s="186">
        <v>30111141</v>
      </c>
      <c r="O187" s="195">
        <v>46056</v>
      </c>
      <c r="P187" s="185">
        <v>46236</v>
      </c>
    </row>
    <row r="188" spans="1:16" ht="28.8" x14ac:dyDescent="0.3">
      <c r="A188" s="198">
        <v>43149510</v>
      </c>
      <c r="B188" s="215" t="s">
        <v>1192</v>
      </c>
      <c r="C188" s="230" t="s">
        <v>1267</v>
      </c>
      <c r="D188" s="230" t="s">
        <v>1268</v>
      </c>
      <c r="E188" s="215" t="s">
        <v>1274</v>
      </c>
      <c r="F188" s="212" t="s">
        <v>1194</v>
      </c>
      <c r="G188" s="212">
        <v>1</v>
      </c>
      <c r="H188" s="212" t="s">
        <v>915</v>
      </c>
      <c r="I188" s="208" t="s">
        <v>814</v>
      </c>
      <c r="J188" s="183" t="s">
        <v>1193</v>
      </c>
      <c r="K188" s="184" t="s">
        <v>1433</v>
      </c>
      <c r="L188" s="201">
        <v>4489427</v>
      </c>
      <c r="M188" s="174">
        <v>4000000</v>
      </c>
      <c r="N188" s="186">
        <v>30936562</v>
      </c>
      <c r="O188" s="195">
        <v>46056</v>
      </c>
      <c r="P188" s="185">
        <v>46236</v>
      </c>
    </row>
    <row r="189" spans="1:16" ht="28.8" x14ac:dyDescent="0.3">
      <c r="A189" s="198">
        <v>1035970319</v>
      </c>
      <c r="B189" s="215" t="s">
        <v>1195</v>
      </c>
      <c r="C189" s="230" t="s">
        <v>1267</v>
      </c>
      <c r="D189" s="230" t="s">
        <v>1268</v>
      </c>
      <c r="E189" s="215" t="s">
        <v>1330</v>
      </c>
      <c r="F189" s="212" t="s">
        <v>1197</v>
      </c>
      <c r="G189" s="212">
        <v>0</v>
      </c>
      <c r="H189" s="212" t="s">
        <v>1198</v>
      </c>
      <c r="I189" s="208" t="s">
        <v>806</v>
      </c>
      <c r="J189" s="183" t="s">
        <v>1196</v>
      </c>
      <c r="K189" s="184" t="s">
        <v>1234</v>
      </c>
      <c r="L189" s="201">
        <v>2124463</v>
      </c>
      <c r="M189" s="174">
        <v>0</v>
      </c>
      <c r="N189" s="186">
        <v>12746778</v>
      </c>
      <c r="O189" s="195">
        <v>46058</v>
      </c>
      <c r="P189" s="185">
        <v>46236</v>
      </c>
    </row>
    <row r="190" spans="1:16" ht="28.8" x14ac:dyDescent="0.3">
      <c r="A190" s="198">
        <v>98561529</v>
      </c>
      <c r="B190" s="215" t="s">
        <v>1199</v>
      </c>
      <c r="C190" s="230" t="s">
        <v>1267</v>
      </c>
      <c r="D190" s="230" t="s">
        <v>1268</v>
      </c>
      <c r="E190" s="215" t="s">
        <v>802</v>
      </c>
      <c r="F190" s="212" t="s">
        <v>888</v>
      </c>
      <c r="G190" s="212">
        <v>21</v>
      </c>
      <c r="H190" s="212" t="s">
        <v>1201</v>
      </c>
      <c r="I190" s="208" t="s">
        <v>833</v>
      </c>
      <c r="J190" s="183" t="s">
        <v>1200</v>
      </c>
      <c r="K190" s="184" t="s">
        <v>1434</v>
      </c>
      <c r="L190" s="201">
        <v>6628320</v>
      </c>
      <c r="M190" s="174">
        <v>0</v>
      </c>
      <c r="N190" s="186">
        <v>39769920</v>
      </c>
      <c r="O190" s="195">
        <v>46056</v>
      </c>
      <c r="P190" s="185">
        <v>46236</v>
      </c>
    </row>
    <row r="191" spans="1:16" ht="28.8" x14ac:dyDescent="0.3">
      <c r="A191" s="198">
        <v>43759418</v>
      </c>
      <c r="B191" s="215" t="s">
        <v>1202</v>
      </c>
      <c r="C191" s="230" t="s">
        <v>1267</v>
      </c>
      <c r="D191" s="230" t="s">
        <v>1268</v>
      </c>
      <c r="E191" s="215" t="s">
        <v>802</v>
      </c>
      <c r="F191" s="212" t="s">
        <v>991</v>
      </c>
      <c r="G191" s="212">
        <v>1</v>
      </c>
      <c r="H191" s="212" t="s">
        <v>901</v>
      </c>
      <c r="I191" s="208" t="s">
        <v>806</v>
      </c>
      <c r="J191" s="183" t="s">
        <v>1203</v>
      </c>
      <c r="K191" s="184" t="s">
        <v>1249</v>
      </c>
      <c r="L191" s="201">
        <v>3367071</v>
      </c>
      <c r="M191" s="174">
        <v>0</v>
      </c>
      <c r="N191" s="186">
        <v>20202426</v>
      </c>
      <c r="O191" s="195">
        <v>46057</v>
      </c>
      <c r="P191" s="185">
        <v>46236</v>
      </c>
    </row>
    <row r="192" spans="1:16" ht="28.8" x14ac:dyDescent="0.3">
      <c r="A192" s="198">
        <v>1095932533</v>
      </c>
      <c r="B192" s="215" t="s">
        <v>1204</v>
      </c>
      <c r="C192" s="230" t="s">
        <v>1267</v>
      </c>
      <c r="D192" s="230" t="s">
        <v>1316</v>
      </c>
      <c r="E192" s="215" t="s">
        <v>1317</v>
      </c>
      <c r="F192" s="212" t="s">
        <v>1206</v>
      </c>
      <c r="G192" s="212">
        <v>8</v>
      </c>
      <c r="H192" s="212" t="s">
        <v>934</v>
      </c>
      <c r="I192" s="208" t="s">
        <v>823</v>
      </c>
      <c r="J192" s="183" t="s">
        <v>1205</v>
      </c>
      <c r="K192" s="184" t="s">
        <v>1435</v>
      </c>
      <c r="L192" s="201">
        <v>5611785</v>
      </c>
      <c r="M192" s="174">
        <v>11500000</v>
      </c>
      <c r="N192" s="186">
        <v>45170710</v>
      </c>
      <c r="O192" s="195">
        <v>46057</v>
      </c>
      <c r="P192" s="185">
        <v>46237</v>
      </c>
    </row>
    <row r="193" spans="1:16" ht="28.8" x14ac:dyDescent="0.3">
      <c r="A193" s="198">
        <v>15507683</v>
      </c>
      <c r="B193" s="215" t="s">
        <v>1207</v>
      </c>
      <c r="C193" s="230" t="s">
        <v>1267</v>
      </c>
      <c r="D193" s="230" t="s">
        <v>1268</v>
      </c>
      <c r="E193" s="215" t="s">
        <v>1333</v>
      </c>
      <c r="F193" s="212" t="s">
        <v>1209</v>
      </c>
      <c r="G193" s="212">
        <v>19</v>
      </c>
      <c r="H193" s="212" t="s">
        <v>901</v>
      </c>
      <c r="I193" s="208" t="s">
        <v>806</v>
      </c>
      <c r="J193" s="183" t="s">
        <v>1208</v>
      </c>
      <c r="K193" s="184" t="s">
        <v>1347</v>
      </c>
      <c r="L193" s="201">
        <v>6628320</v>
      </c>
      <c r="M193" s="174">
        <v>0</v>
      </c>
      <c r="N193" s="186">
        <v>39769920</v>
      </c>
      <c r="O193" s="195">
        <v>46062</v>
      </c>
      <c r="P193" s="185">
        <v>46242</v>
      </c>
    </row>
    <row r="194" spans="1:16" ht="43.2" x14ac:dyDescent="0.3">
      <c r="A194" s="198">
        <v>1018232011</v>
      </c>
      <c r="B194" s="215" t="s">
        <v>1210</v>
      </c>
      <c r="C194" s="230" t="s">
        <v>1267</v>
      </c>
      <c r="D194" s="230" t="s">
        <v>1268</v>
      </c>
      <c r="E194" s="215" t="s">
        <v>802</v>
      </c>
      <c r="F194" s="212" t="s">
        <v>1212</v>
      </c>
      <c r="G194" s="212">
        <v>0</v>
      </c>
      <c r="H194" s="212" t="s">
        <v>1201</v>
      </c>
      <c r="I194" s="208" t="s">
        <v>833</v>
      </c>
      <c r="J194" s="183" t="s">
        <v>1211</v>
      </c>
      <c r="K194" s="184" t="s">
        <v>1436</v>
      </c>
      <c r="L194" s="201">
        <v>3367071</v>
      </c>
      <c r="M194" s="174">
        <v>0</v>
      </c>
      <c r="N194" s="186">
        <v>20202426</v>
      </c>
      <c r="O194" s="195">
        <v>46058</v>
      </c>
      <c r="P194" s="185">
        <v>46238</v>
      </c>
    </row>
    <row r="195" spans="1:16" ht="43.2" x14ac:dyDescent="0.3">
      <c r="A195" s="198">
        <v>1020432156</v>
      </c>
      <c r="B195" s="215" t="s">
        <v>1213</v>
      </c>
      <c r="C195" s="230" t="s">
        <v>1267</v>
      </c>
      <c r="D195" s="230" t="s">
        <v>1331</v>
      </c>
      <c r="E195" s="215" t="s">
        <v>1332</v>
      </c>
      <c r="F195" s="212" t="s">
        <v>637</v>
      </c>
      <c r="G195" s="212">
        <v>6</v>
      </c>
      <c r="H195" s="212" t="s">
        <v>885</v>
      </c>
      <c r="I195" s="208" t="s">
        <v>807</v>
      </c>
      <c r="J195" s="183" t="s">
        <v>1214</v>
      </c>
      <c r="K195" s="184" t="s">
        <v>1445</v>
      </c>
      <c r="L195" s="201">
        <v>5339472</v>
      </c>
      <c r="M195" s="174">
        <v>6000000</v>
      </c>
      <c r="N195" s="186">
        <v>32036832</v>
      </c>
      <c r="O195" s="195">
        <v>46055</v>
      </c>
      <c r="P195" s="185">
        <v>46235</v>
      </c>
    </row>
    <row r="196" spans="1:16" ht="43.2" x14ac:dyDescent="0.3">
      <c r="A196" s="198">
        <v>70421041</v>
      </c>
      <c r="B196" s="215" t="s">
        <v>1215</v>
      </c>
      <c r="C196" s="230" t="s">
        <v>1267</v>
      </c>
      <c r="D196" s="230" t="s">
        <v>1268</v>
      </c>
      <c r="E196" s="215" t="s">
        <v>1345</v>
      </c>
      <c r="F196" s="212" t="s">
        <v>104</v>
      </c>
      <c r="G196" s="212">
        <v>11</v>
      </c>
      <c r="H196" s="212" t="s">
        <v>1217</v>
      </c>
      <c r="I196" s="208" t="s">
        <v>340</v>
      </c>
      <c r="J196" s="183" t="s">
        <v>1216</v>
      </c>
      <c r="K196" s="184" t="s">
        <v>1255</v>
      </c>
      <c r="L196" s="201">
        <v>7215152</v>
      </c>
      <c r="M196" s="174">
        <v>6000000</v>
      </c>
      <c r="N196" s="186">
        <v>49290912</v>
      </c>
      <c r="O196" s="195">
        <v>46055</v>
      </c>
      <c r="P196" s="185">
        <v>46235</v>
      </c>
    </row>
    <row r="197" spans="1:16" ht="43.2" x14ac:dyDescent="0.3">
      <c r="A197" s="198">
        <v>80099308</v>
      </c>
      <c r="B197" s="215" t="s">
        <v>1218</v>
      </c>
      <c r="C197" s="230" t="s">
        <v>1267</v>
      </c>
      <c r="D197" s="230" t="s">
        <v>1331</v>
      </c>
      <c r="E197" s="215" t="s">
        <v>1332</v>
      </c>
      <c r="F197" s="212" t="s">
        <v>849</v>
      </c>
      <c r="G197" s="212">
        <v>11</v>
      </c>
      <c r="H197" s="212" t="s">
        <v>1220</v>
      </c>
      <c r="I197" s="208" t="s">
        <v>340</v>
      </c>
      <c r="J197" s="183" t="s">
        <v>1219</v>
      </c>
      <c r="K197" s="184" t="s">
        <v>1437</v>
      </c>
      <c r="L197" s="201">
        <v>12000000</v>
      </c>
      <c r="M197" s="174">
        <v>0</v>
      </c>
      <c r="N197" s="186">
        <v>72000000</v>
      </c>
      <c r="O197" s="195">
        <v>46051</v>
      </c>
      <c r="P197" s="185">
        <v>46231</v>
      </c>
    </row>
    <row r="198" spans="1:16" ht="28.8" x14ac:dyDescent="0.3">
      <c r="A198" s="198">
        <v>3391585</v>
      </c>
      <c r="B198" s="215" t="s">
        <v>1221</v>
      </c>
      <c r="C198" s="230" t="s">
        <v>1267</v>
      </c>
      <c r="D198" s="230" t="s">
        <v>1268</v>
      </c>
      <c r="E198" s="215" t="s">
        <v>802</v>
      </c>
      <c r="F198" s="212" t="s">
        <v>1223</v>
      </c>
      <c r="G198" s="212">
        <v>18</v>
      </c>
      <c r="H198" s="212" t="s">
        <v>924</v>
      </c>
      <c r="I198" s="208" t="s">
        <v>833</v>
      </c>
      <c r="J198" s="241" t="s">
        <v>1222</v>
      </c>
      <c r="K198" s="184" t="s">
        <v>1350</v>
      </c>
      <c r="L198" s="201">
        <v>5172478</v>
      </c>
      <c r="M198" s="174">
        <v>0</v>
      </c>
      <c r="N198" s="186">
        <v>31034868</v>
      </c>
      <c r="O198" s="195">
        <v>46079</v>
      </c>
      <c r="P198" s="185">
        <v>46259</v>
      </c>
    </row>
    <row r="199" spans="1:16" ht="28.8" x14ac:dyDescent="0.3">
      <c r="A199" s="198">
        <v>43117882</v>
      </c>
      <c r="B199" s="215" t="s">
        <v>1224</v>
      </c>
      <c r="C199" s="230" t="s">
        <v>1267</v>
      </c>
      <c r="D199" s="230" t="s">
        <v>1268</v>
      </c>
      <c r="E199" s="215" t="s">
        <v>802</v>
      </c>
      <c r="F199" s="212" t="s">
        <v>83</v>
      </c>
      <c r="G199" s="212">
        <v>12</v>
      </c>
      <c r="H199" s="212" t="s">
        <v>901</v>
      </c>
      <c r="I199" s="208" t="s">
        <v>1226</v>
      </c>
      <c r="J199" s="241" t="s">
        <v>1225</v>
      </c>
      <c r="K199" s="184" t="s">
        <v>1252</v>
      </c>
      <c r="L199" s="201">
        <v>7215152</v>
      </c>
      <c r="M199" s="174">
        <v>0</v>
      </c>
      <c r="N199" s="186">
        <v>43050407</v>
      </c>
      <c r="O199" s="195">
        <v>46213</v>
      </c>
      <c r="P199" s="185">
        <v>46386</v>
      </c>
    </row>
    <row r="200" spans="1:16" ht="28.8" x14ac:dyDescent="0.3">
      <c r="A200" s="198">
        <v>1013263292</v>
      </c>
      <c r="B200" s="215" t="s">
        <v>1227</v>
      </c>
      <c r="C200" s="230" t="s">
        <v>1267</v>
      </c>
      <c r="D200" s="230" t="s">
        <v>1292</v>
      </c>
      <c r="E200" s="228" t="s">
        <v>1292</v>
      </c>
      <c r="F200" s="212"/>
      <c r="G200" s="212">
        <v>0</v>
      </c>
      <c r="H200" s="212" t="s">
        <v>882</v>
      </c>
      <c r="I200" s="208" t="s">
        <v>815</v>
      </c>
      <c r="J200" s="183" t="s">
        <v>1228</v>
      </c>
      <c r="K200" s="184" t="s">
        <v>1253</v>
      </c>
      <c r="L200" s="201">
        <v>2745767</v>
      </c>
      <c r="M200" s="174">
        <v>0</v>
      </c>
      <c r="N200" s="186">
        <v>2745767</v>
      </c>
      <c r="O200" s="195">
        <v>46060</v>
      </c>
      <c r="P200" s="185">
        <v>46240</v>
      </c>
    </row>
    <row r="201" spans="1:16" x14ac:dyDescent="0.3">
      <c r="L201" s="218"/>
      <c r="M201" s="170"/>
      <c r="N201" s="170"/>
      <c r="O201" s="242"/>
    </row>
    <row r="202" spans="1:16" x14ac:dyDescent="0.3">
      <c r="L202" s="218"/>
      <c r="M202" s="170"/>
      <c r="N202" s="170"/>
    </row>
    <row r="203" spans="1:16" x14ac:dyDescent="0.3">
      <c r="L203" s="218"/>
      <c r="M203" s="170"/>
      <c r="N203" s="170"/>
    </row>
    <row r="204" spans="1:16" x14ac:dyDescent="0.3">
      <c r="L204" s="218"/>
      <c r="M204" s="170"/>
      <c r="N204" s="170"/>
    </row>
    <row r="205" spans="1:16" x14ac:dyDescent="0.3">
      <c r="L205" s="218"/>
      <c r="M205" s="170"/>
      <c r="N205" s="170"/>
    </row>
    <row r="206" spans="1:16" x14ac:dyDescent="0.3">
      <c r="L206" s="218"/>
      <c r="M206" s="170"/>
      <c r="N206" s="170"/>
    </row>
    <row r="207" spans="1:16" x14ac:dyDescent="0.3">
      <c r="L207" s="218"/>
      <c r="M207" s="170"/>
      <c r="N207" s="170"/>
    </row>
    <row r="208" spans="1:16" x14ac:dyDescent="0.3">
      <c r="L208" s="218"/>
      <c r="M208" s="170"/>
      <c r="N208" s="170"/>
    </row>
    <row r="209" spans="12:14" x14ac:dyDescent="0.3">
      <c r="L209" s="218"/>
      <c r="M209" s="170"/>
      <c r="N209" s="170"/>
    </row>
    <row r="210" spans="12:14" x14ac:dyDescent="0.3">
      <c r="L210" s="218"/>
      <c r="M210" s="170"/>
      <c r="N210" s="170"/>
    </row>
    <row r="211" spans="12:14" x14ac:dyDescent="0.3">
      <c r="L211" s="218"/>
      <c r="M211" s="170"/>
      <c r="N211" s="170"/>
    </row>
    <row r="212" spans="12:14" x14ac:dyDescent="0.3">
      <c r="L212" s="218"/>
      <c r="M212" s="170"/>
      <c r="N212" s="170"/>
    </row>
    <row r="213" spans="12:14" x14ac:dyDescent="0.3">
      <c r="L213" s="218"/>
      <c r="M213" s="170"/>
      <c r="N213" s="170"/>
    </row>
    <row r="214" spans="12:14" x14ac:dyDescent="0.3">
      <c r="L214" s="218"/>
      <c r="M214" s="170"/>
      <c r="N214" s="170"/>
    </row>
    <row r="215" spans="12:14" x14ac:dyDescent="0.3">
      <c r="L215" s="218"/>
      <c r="M215" s="170"/>
      <c r="N215" s="170"/>
    </row>
    <row r="216" spans="12:14" x14ac:dyDescent="0.3">
      <c r="L216" s="218"/>
      <c r="M216" s="170"/>
      <c r="N216" s="170"/>
    </row>
    <row r="217" spans="12:14" x14ac:dyDescent="0.3">
      <c r="L217" s="218"/>
      <c r="M217" s="170"/>
      <c r="N217" s="170"/>
    </row>
    <row r="218" spans="12:14" x14ac:dyDescent="0.3">
      <c r="L218" s="218"/>
      <c r="M218" s="170"/>
      <c r="N218" s="170"/>
    </row>
    <row r="219" spans="12:14" x14ac:dyDescent="0.3">
      <c r="L219" s="218"/>
      <c r="M219" s="170"/>
      <c r="N219" s="170"/>
    </row>
    <row r="220" spans="12:14" x14ac:dyDescent="0.3">
      <c r="L220" s="218"/>
      <c r="M220" s="170"/>
      <c r="N220" s="170"/>
    </row>
    <row r="221" spans="12:14" x14ac:dyDescent="0.3">
      <c r="L221" s="218"/>
      <c r="M221" s="170"/>
      <c r="N221" s="170"/>
    </row>
    <row r="222" spans="12:14" x14ac:dyDescent="0.3">
      <c r="L222" s="218"/>
      <c r="M222" s="170"/>
      <c r="N222" s="170"/>
    </row>
    <row r="223" spans="12:14" x14ac:dyDescent="0.3">
      <c r="L223" s="218"/>
      <c r="M223" s="170"/>
      <c r="N223" s="170"/>
    </row>
    <row r="224" spans="12:14" x14ac:dyDescent="0.3">
      <c r="L224" s="218"/>
      <c r="M224" s="170"/>
      <c r="N224" s="170"/>
    </row>
    <row r="225" spans="12:14" x14ac:dyDescent="0.3">
      <c r="L225" s="218"/>
      <c r="M225" s="170"/>
      <c r="N225" s="170"/>
    </row>
    <row r="226" spans="12:14" x14ac:dyDescent="0.3">
      <c r="L226" s="218"/>
      <c r="M226" s="170"/>
      <c r="N226" s="170"/>
    </row>
    <row r="227" spans="12:14" x14ac:dyDescent="0.3">
      <c r="L227" s="218"/>
      <c r="M227" s="170"/>
      <c r="N227" s="170"/>
    </row>
    <row r="228" spans="12:14" x14ac:dyDescent="0.3">
      <c r="L228" s="218"/>
      <c r="M228" s="170"/>
      <c r="N228" s="170"/>
    </row>
    <row r="229" spans="12:14" x14ac:dyDescent="0.3">
      <c r="L229" s="218"/>
      <c r="M229" s="170"/>
      <c r="N229" s="170"/>
    </row>
    <row r="230" spans="12:14" x14ac:dyDescent="0.3">
      <c r="L230" s="218"/>
      <c r="M230" s="170"/>
      <c r="N230" s="170"/>
    </row>
    <row r="231" spans="12:14" x14ac:dyDescent="0.3">
      <c r="L231" s="218"/>
      <c r="M231" s="170"/>
      <c r="N231" s="170"/>
    </row>
    <row r="232" spans="12:14" x14ac:dyDescent="0.3">
      <c r="L232" s="218"/>
      <c r="M232" s="170"/>
      <c r="N232" s="170"/>
    </row>
    <row r="233" spans="12:14" x14ac:dyDescent="0.3">
      <c r="L233" s="218"/>
      <c r="M233" s="170"/>
      <c r="N233" s="170"/>
    </row>
    <row r="234" spans="12:14" x14ac:dyDescent="0.3">
      <c r="L234" s="218"/>
      <c r="M234" s="170"/>
      <c r="N234" s="170"/>
    </row>
    <row r="235" spans="12:14" x14ac:dyDescent="0.3">
      <c r="L235" s="218"/>
      <c r="M235" s="170"/>
      <c r="N235" s="170"/>
    </row>
    <row r="236" spans="12:14" x14ac:dyDescent="0.3">
      <c r="L236" s="218"/>
      <c r="M236" s="170"/>
      <c r="N236" s="170"/>
    </row>
    <row r="237" spans="12:14" x14ac:dyDescent="0.3">
      <c r="L237" s="218"/>
      <c r="M237" s="170"/>
      <c r="N237" s="170"/>
    </row>
    <row r="238" spans="12:14" x14ac:dyDescent="0.3">
      <c r="L238" s="218"/>
      <c r="M238" s="170"/>
      <c r="N238" s="170"/>
    </row>
    <row r="239" spans="12:14" x14ac:dyDescent="0.3">
      <c r="L239" s="218"/>
      <c r="M239" s="170"/>
      <c r="N239" s="170"/>
    </row>
    <row r="240" spans="12:14" x14ac:dyDescent="0.3">
      <c r="L240" s="218"/>
      <c r="M240" s="170"/>
      <c r="N240" s="170"/>
    </row>
    <row r="241" spans="12:14" x14ac:dyDescent="0.3">
      <c r="L241" s="218"/>
      <c r="M241" s="170"/>
      <c r="N241" s="170"/>
    </row>
    <row r="242" spans="12:14" x14ac:dyDescent="0.3">
      <c r="L242" s="218"/>
      <c r="M242" s="170"/>
      <c r="N242" s="170"/>
    </row>
    <row r="243" spans="12:14" x14ac:dyDescent="0.3">
      <c r="L243" s="218"/>
      <c r="M243" s="170"/>
      <c r="N243" s="170"/>
    </row>
    <row r="244" spans="12:14" x14ac:dyDescent="0.3">
      <c r="L244" s="218"/>
      <c r="M244" s="170"/>
      <c r="N244" s="170"/>
    </row>
    <row r="245" spans="12:14" x14ac:dyDescent="0.3">
      <c r="L245" s="218"/>
      <c r="M245" s="170"/>
      <c r="N245" s="170"/>
    </row>
    <row r="246" spans="12:14" x14ac:dyDescent="0.3">
      <c r="L246" s="218"/>
      <c r="M246" s="170"/>
      <c r="N246" s="170"/>
    </row>
    <row r="247" spans="12:14" x14ac:dyDescent="0.3">
      <c r="L247" s="218"/>
      <c r="M247" s="170"/>
      <c r="N247" s="170"/>
    </row>
    <row r="248" spans="12:14" x14ac:dyDescent="0.3">
      <c r="L248" s="218"/>
      <c r="M248" s="170"/>
      <c r="N248" s="170"/>
    </row>
    <row r="249" spans="12:14" x14ac:dyDescent="0.3">
      <c r="L249" s="218"/>
      <c r="M249" s="170"/>
      <c r="N249" s="170"/>
    </row>
    <row r="250" spans="12:14" x14ac:dyDescent="0.3">
      <c r="L250" s="218"/>
      <c r="M250" s="170"/>
      <c r="N250" s="170"/>
    </row>
    <row r="251" spans="12:14" x14ac:dyDescent="0.3">
      <c r="L251" s="218"/>
      <c r="M251" s="170"/>
      <c r="N251" s="170"/>
    </row>
    <row r="252" spans="12:14" x14ac:dyDescent="0.3">
      <c r="L252" s="218"/>
      <c r="M252" s="170"/>
      <c r="N252" s="170"/>
    </row>
    <row r="253" spans="12:14" x14ac:dyDescent="0.3">
      <c r="L253" s="218"/>
      <c r="M253" s="170"/>
      <c r="N253" s="170"/>
    </row>
    <row r="254" spans="12:14" x14ac:dyDescent="0.3">
      <c r="L254" s="218"/>
      <c r="M254" s="170"/>
      <c r="N254" s="170"/>
    </row>
    <row r="255" spans="12:14" x14ac:dyDescent="0.3">
      <c r="L255" s="218"/>
      <c r="M255" s="170"/>
      <c r="N255" s="170"/>
    </row>
    <row r="256" spans="12:14" x14ac:dyDescent="0.3">
      <c r="L256" s="218"/>
      <c r="M256" s="170"/>
      <c r="N256" s="170"/>
    </row>
    <row r="257" spans="12:14" x14ac:dyDescent="0.3">
      <c r="L257" s="218"/>
      <c r="M257" s="170"/>
      <c r="N257" s="170"/>
    </row>
    <row r="258" spans="12:14" x14ac:dyDescent="0.3">
      <c r="L258" s="218"/>
      <c r="M258" s="170"/>
      <c r="N258" s="170"/>
    </row>
    <row r="259" spans="12:14" x14ac:dyDescent="0.3">
      <c r="L259" s="218"/>
      <c r="M259" s="170"/>
      <c r="N259" s="170"/>
    </row>
    <row r="260" spans="12:14" x14ac:dyDescent="0.3">
      <c r="L260" s="218"/>
      <c r="M260" s="170"/>
      <c r="N260" s="170"/>
    </row>
    <row r="261" spans="12:14" x14ac:dyDescent="0.3">
      <c r="L261" s="218"/>
      <c r="M261" s="170"/>
      <c r="N261" s="170"/>
    </row>
    <row r="262" spans="12:14" x14ac:dyDescent="0.3">
      <c r="L262" s="218"/>
      <c r="M262" s="170"/>
      <c r="N262" s="170"/>
    </row>
    <row r="263" spans="12:14" x14ac:dyDescent="0.3">
      <c r="L263" s="218"/>
      <c r="M263" s="170"/>
      <c r="N263" s="170"/>
    </row>
    <row r="264" spans="12:14" x14ac:dyDescent="0.3">
      <c r="L264" s="218"/>
      <c r="M264" s="170"/>
      <c r="N264" s="170"/>
    </row>
    <row r="265" spans="12:14" x14ac:dyDescent="0.3">
      <c r="L265" s="218"/>
      <c r="M265" s="170"/>
      <c r="N265" s="170"/>
    </row>
    <row r="266" spans="12:14" x14ac:dyDescent="0.3">
      <c r="L266" s="218"/>
      <c r="M266" s="170"/>
      <c r="N266" s="170"/>
    </row>
    <row r="267" spans="12:14" x14ac:dyDescent="0.3">
      <c r="L267" s="218"/>
      <c r="M267" s="170"/>
      <c r="N267" s="170"/>
    </row>
    <row r="268" spans="12:14" x14ac:dyDescent="0.3">
      <c r="L268" s="218"/>
      <c r="M268" s="170"/>
      <c r="N268" s="170"/>
    </row>
    <row r="269" spans="12:14" x14ac:dyDescent="0.3">
      <c r="L269" s="218"/>
      <c r="M269" s="170"/>
      <c r="N269" s="170"/>
    </row>
    <row r="270" spans="12:14" x14ac:dyDescent="0.3">
      <c r="L270" s="218"/>
      <c r="M270" s="170"/>
      <c r="N270" s="170"/>
    </row>
    <row r="271" spans="12:14" x14ac:dyDescent="0.3">
      <c r="L271" s="218"/>
      <c r="M271" s="170"/>
      <c r="N271" s="170"/>
    </row>
    <row r="272" spans="12:14" x14ac:dyDescent="0.3">
      <c r="L272" s="218"/>
      <c r="M272" s="170"/>
      <c r="N272" s="170"/>
    </row>
    <row r="273" spans="12:14" x14ac:dyDescent="0.3">
      <c r="L273" s="218"/>
      <c r="M273" s="170"/>
      <c r="N273" s="170"/>
    </row>
    <row r="274" spans="12:14" x14ac:dyDescent="0.3">
      <c r="L274" s="218"/>
      <c r="M274" s="170"/>
      <c r="N274" s="170"/>
    </row>
    <row r="275" spans="12:14" x14ac:dyDescent="0.3">
      <c r="L275" s="218"/>
      <c r="M275" s="170"/>
      <c r="N275" s="170"/>
    </row>
    <row r="276" spans="12:14" x14ac:dyDescent="0.3">
      <c r="L276" s="218"/>
      <c r="M276" s="170"/>
      <c r="N276" s="170"/>
    </row>
    <row r="277" spans="12:14" x14ac:dyDescent="0.3">
      <c r="L277" s="218"/>
      <c r="M277" s="170"/>
      <c r="N277" s="170"/>
    </row>
    <row r="278" spans="12:14" x14ac:dyDescent="0.3">
      <c r="L278" s="218"/>
      <c r="M278" s="170"/>
      <c r="N278" s="170"/>
    </row>
    <row r="279" spans="12:14" x14ac:dyDescent="0.3">
      <c r="L279" s="218"/>
      <c r="M279" s="170"/>
      <c r="N279" s="170"/>
    </row>
    <row r="280" spans="12:14" x14ac:dyDescent="0.3">
      <c r="L280" s="218"/>
      <c r="M280" s="170"/>
      <c r="N280" s="170"/>
    </row>
    <row r="281" spans="12:14" x14ac:dyDescent="0.3">
      <c r="L281" s="218"/>
      <c r="M281" s="170"/>
      <c r="N281" s="170"/>
    </row>
    <row r="282" spans="12:14" x14ac:dyDescent="0.3">
      <c r="L282" s="218"/>
      <c r="M282" s="170"/>
      <c r="N282" s="170"/>
    </row>
    <row r="283" spans="12:14" x14ac:dyDescent="0.3">
      <c r="L283" s="218"/>
      <c r="M283" s="170"/>
      <c r="N283" s="170"/>
    </row>
    <row r="284" spans="12:14" x14ac:dyDescent="0.3">
      <c r="L284" s="218"/>
      <c r="M284" s="170"/>
      <c r="N284" s="170"/>
    </row>
    <row r="285" spans="12:14" x14ac:dyDescent="0.3">
      <c r="L285" s="218"/>
      <c r="M285" s="170"/>
      <c r="N285" s="170"/>
    </row>
    <row r="286" spans="12:14" x14ac:dyDescent="0.3">
      <c r="L286" s="218"/>
      <c r="M286" s="170"/>
      <c r="N286" s="170"/>
    </row>
    <row r="287" spans="12:14" x14ac:dyDescent="0.3">
      <c r="L287" s="218"/>
      <c r="M287" s="170"/>
      <c r="N287" s="170"/>
    </row>
    <row r="288" spans="12:14" x14ac:dyDescent="0.3">
      <c r="L288" s="218"/>
      <c r="M288" s="170"/>
      <c r="N288" s="170"/>
    </row>
    <row r="289" spans="12:14" x14ac:dyDescent="0.3">
      <c r="L289" s="218"/>
      <c r="M289" s="170"/>
      <c r="N289" s="170"/>
    </row>
    <row r="290" spans="12:14" x14ac:dyDescent="0.3">
      <c r="L290" s="218"/>
      <c r="M290" s="170"/>
      <c r="N290" s="170"/>
    </row>
    <row r="291" spans="12:14" x14ac:dyDescent="0.3">
      <c r="L291" s="218"/>
      <c r="M291" s="170"/>
      <c r="N291" s="170"/>
    </row>
    <row r="292" spans="12:14" x14ac:dyDescent="0.3">
      <c r="L292" s="218"/>
      <c r="M292" s="170"/>
      <c r="N292" s="170"/>
    </row>
    <row r="293" spans="12:14" x14ac:dyDescent="0.3">
      <c r="L293" s="218"/>
      <c r="M293" s="170"/>
      <c r="N293" s="170"/>
    </row>
    <row r="294" spans="12:14" x14ac:dyDescent="0.3">
      <c r="L294" s="218"/>
      <c r="M294" s="170"/>
      <c r="N294" s="170"/>
    </row>
    <row r="295" spans="12:14" x14ac:dyDescent="0.3">
      <c r="L295" s="218"/>
      <c r="M295" s="170"/>
      <c r="N295" s="170"/>
    </row>
    <row r="296" spans="12:14" x14ac:dyDescent="0.3">
      <c r="L296" s="218"/>
      <c r="M296" s="170"/>
      <c r="N296" s="170"/>
    </row>
    <row r="297" spans="12:14" x14ac:dyDescent="0.3">
      <c r="L297" s="218"/>
      <c r="M297" s="170"/>
      <c r="N297" s="170"/>
    </row>
    <row r="298" spans="12:14" x14ac:dyDescent="0.3">
      <c r="L298" s="218"/>
      <c r="M298" s="170"/>
      <c r="N298" s="170"/>
    </row>
    <row r="299" spans="12:14" x14ac:dyDescent="0.3">
      <c r="L299" s="218"/>
      <c r="M299" s="170"/>
      <c r="N299" s="170"/>
    </row>
    <row r="300" spans="12:14" x14ac:dyDescent="0.3">
      <c r="L300" s="218"/>
      <c r="M300" s="170"/>
      <c r="N300" s="170"/>
    </row>
    <row r="301" spans="12:14" x14ac:dyDescent="0.3">
      <c r="L301" s="218"/>
      <c r="M301" s="170"/>
      <c r="N301" s="170"/>
    </row>
    <row r="302" spans="12:14" x14ac:dyDescent="0.3">
      <c r="L302" s="218"/>
      <c r="M302" s="170"/>
      <c r="N302" s="170"/>
    </row>
    <row r="303" spans="12:14" x14ac:dyDescent="0.3">
      <c r="L303" s="218"/>
      <c r="M303" s="170"/>
      <c r="N303" s="170"/>
    </row>
    <row r="304" spans="12:14" x14ac:dyDescent="0.3">
      <c r="L304" s="218"/>
      <c r="M304" s="170"/>
      <c r="N304" s="170"/>
    </row>
    <row r="305" spans="12:14" x14ac:dyDescent="0.3">
      <c r="L305" s="218"/>
      <c r="M305" s="170"/>
      <c r="N305" s="170"/>
    </row>
    <row r="306" spans="12:14" x14ac:dyDescent="0.3">
      <c r="L306" s="218"/>
      <c r="M306" s="170"/>
      <c r="N306" s="170"/>
    </row>
    <row r="307" spans="12:14" x14ac:dyDescent="0.3">
      <c r="L307" s="218"/>
      <c r="M307" s="170"/>
      <c r="N307" s="170"/>
    </row>
    <row r="308" spans="12:14" x14ac:dyDescent="0.3">
      <c r="L308" s="218"/>
      <c r="M308" s="170"/>
      <c r="N308" s="170"/>
    </row>
    <row r="309" spans="12:14" x14ac:dyDescent="0.3">
      <c r="L309" s="218"/>
      <c r="M309" s="170"/>
      <c r="N309" s="170"/>
    </row>
    <row r="310" spans="12:14" x14ac:dyDescent="0.3">
      <c r="L310" s="218"/>
      <c r="M310" s="170"/>
      <c r="N310" s="170"/>
    </row>
    <row r="311" spans="12:14" x14ac:dyDescent="0.3">
      <c r="L311" s="218"/>
      <c r="M311" s="170"/>
      <c r="N311" s="170"/>
    </row>
    <row r="312" spans="12:14" x14ac:dyDescent="0.3">
      <c r="L312" s="218"/>
      <c r="M312" s="170"/>
      <c r="N312" s="170"/>
    </row>
    <row r="313" spans="12:14" x14ac:dyDescent="0.3">
      <c r="L313" s="218"/>
      <c r="M313" s="170"/>
      <c r="N313" s="170"/>
    </row>
    <row r="314" spans="12:14" x14ac:dyDescent="0.3">
      <c r="L314" s="218"/>
      <c r="M314" s="170"/>
      <c r="N314" s="170"/>
    </row>
    <row r="315" spans="12:14" x14ac:dyDescent="0.3">
      <c r="L315" s="218"/>
      <c r="M315" s="170"/>
      <c r="N315" s="170"/>
    </row>
    <row r="316" spans="12:14" x14ac:dyDescent="0.3">
      <c r="L316" s="218"/>
      <c r="M316" s="170"/>
      <c r="N316" s="170"/>
    </row>
    <row r="317" spans="12:14" x14ac:dyDescent="0.3">
      <c r="L317" s="218"/>
      <c r="M317" s="170"/>
      <c r="N317" s="170"/>
    </row>
    <row r="318" spans="12:14" x14ac:dyDescent="0.3">
      <c r="L318" s="218"/>
      <c r="M318" s="170"/>
      <c r="N318" s="170"/>
    </row>
    <row r="319" spans="12:14" x14ac:dyDescent="0.3">
      <c r="L319" s="218"/>
      <c r="M319" s="170"/>
      <c r="N319" s="170"/>
    </row>
    <row r="320" spans="12:14" x14ac:dyDescent="0.3">
      <c r="L320" s="218"/>
      <c r="M320" s="170"/>
      <c r="N320" s="170"/>
    </row>
    <row r="321" spans="12:14" x14ac:dyDescent="0.3">
      <c r="L321" s="218"/>
      <c r="M321" s="170"/>
      <c r="N321" s="170"/>
    </row>
    <row r="322" spans="12:14" x14ac:dyDescent="0.3">
      <c r="L322" s="218"/>
      <c r="M322" s="170"/>
      <c r="N322" s="170"/>
    </row>
    <row r="323" spans="12:14" x14ac:dyDescent="0.3">
      <c r="L323" s="218"/>
      <c r="M323" s="170"/>
      <c r="N323" s="170"/>
    </row>
    <row r="324" spans="12:14" x14ac:dyDescent="0.3">
      <c r="L324" s="218"/>
      <c r="M324" s="170"/>
      <c r="N324" s="170"/>
    </row>
    <row r="325" spans="12:14" x14ac:dyDescent="0.3">
      <c r="L325" s="218"/>
      <c r="M325" s="170"/>
      <c r="N325" s="170"/>
    </row>
    <row r="326" spans="12:14" x14ac:dyDescent="0.3">
      <c r="L326" s="218"/>
      <c r="M326" s="170"/>
      <c r="N326" s="170"/>
    </row>
    <row r="327" spans="12:14" x14ac:dyDescent="0.3">
      <c r="L327" s="218"/>
      <c r="M327" s="170"/>
      <c r="N327" s="170"/>
    </row>
    <row r="328" spans="12:14" x14ac:dyDescent="0.3">
      <c r="L328" s="218"/>
      <c r="M328" s="170"/>
      <c r="N328" s="170"/>
    </row>
    <row r="329" spans="12:14" x14ac:dyDescent="0.3">
      <c r="L329" s="218"/>
      <c r="M329" s="170"/>
      <c r="N329" s="170"/>
    </row>
    <row r="330" spans="12:14" x14ac:dyDescent="0.3">
      <c r="L330" s="218"/>
      <c r="M330" s="170"/>
      <c r="N330" s="170"/>
    </row>
    <row r="331" spans="12:14" x14ac:dyDescent="0.3">
      <c r="L331" s="218"/>
      <c r="M331" s="170"/>
      <c r="N331" s="170"/>
    </row>
    <row r="332" spans="12:14" x14ac:dyDescent="0.3">
      <c r="L332" s="218"/>
      <c r="M332" s="170"/>
      <c r="N332" s="170"/>
    </row>
    <row r="333" spans="12:14" x14ac:dyDescent="0.3">
      <c r="L333" s="218"/>
      <c r="M333" s="170"/>
      <c r="N333" s="170"/>
    </row>
    <row r="334" spans="12:14" x14ac:dyDescent="0.3">
      <c r="L334" s="218"/>
      <c r="M334" s="170"/>
      <c r="N334" s="170"/>
    </row>
    <row r="335" spans="12:14" x14ac:dyDescent="0.3">
      <c r="L335" s="218"/>
      <c r="M335" s="170"/>
      <c r="N335" s="170"/>
    </row>
    <row r="336" spans="12:14" x14ac:dyDescent="0.3">
      <c r="L336" s="218"/>
      <c r="M336" s="170"/>
      <c r="N336" s="170"/>
    </row>
    <row r="337" spans="12:14" x14ac:dyDescent="0.3">
      <c r="L337" s="218"/>
      <c r="M337" s="170"/>
      <c r="N337" s="170"/>
    </row>
    <row r="338" spans="12:14" x14ac:dyDescent="0.3">
      <c r="L338" s="218"/>
      <c r="M338" s="170"/>
      <c r="N338" s="170"/>
    </row>
    <row r="339" spans="12:14" x14ac:dyDescent="0.3">
      <c r="L339" s="218"/>
      <c r="M339" s="170"/>
      <c r="N339" s="170"/>
    </row>
    <row r="340" spans="12:14" x14ac:dyDescent="0.3">
      <c r="L340" s="218"/>
      <c r="M340" s="170"/>
      <c r="N340" s="170"/>
    </row>
    <row r="341" spans="12:14" x14ac:dyDescent="0.3">
      <c r="L341" s="218"/>
      <c r="M341" s="170"/>
      <c r="N341" s="170"/>
    </row>
    <row r="342" spans="12:14" x14ac:dyDescent="0.3">
      <c r="L342" s="218"/>
      <c r="M342" s="170"/>
      <c r="N342" s="170"/>
    </row>
    <row r="343" spans="12:14" x14ac:dyDescent="0.3">
      <c r="L343" s="218"/>
      <c r="M343" s="170"/>
      <c r="N343" s="170"/>
    </row>
    <row r="344" spans="12:14" x14ac:dyDescent="0.3">
      <c r="L344" s="218"/>
      <c r="M344" s="170"/>
      <c r="N344" s="170"/>
    </row>
    <row r="345" spans="12:14" x14ac:dyDescent="0.3">
      <c r="L345" s="218"/>
      <c r="M345" s="170"/>
      <c r="N345" s="170"/>
    </row>
    <row r="346" spans="12:14" x14ac:dyDescent="0.3">
      <c r="L346" s="218"/>
      <c r="M346" s="170"/>
      <c r="N346" s="170"/>
    </row>
    <row r="347" spans="12:14" x14ac:dyDescent="0.3">
      <c r="L347" s="218"/>
      <c r="M347" s="170"/>
      <c r="N347" s="170"/>
    </row>
    <row r="348" spans="12:14" x14ac:dyDescent="0.3">
      <c r="L348" s="218"/>
      <c r="M348" s="170"/>
      <c r="N348" s="170"/>
    </row>
    <row r="349" spans="12:14" x14ac:dyDescent="0.3">
      <c r="L349" s="218"/>
      <c r="M349" s="170"/>
      <c r="N349" s="170"/>
    </row>
    <row r="350" spans="12:14" x14ac:dyDescent="0.3">
      <c r="L350" s="218"/>
      <c r="M350" s="170"/>
      <c r="N350" s="170"/>
    </row>
    <row r="351" spans="12:14" x14ac:dyDescent="0.3">
      <c r="L351" s="218"/>
      <c r="M351" s="170"/>
      <c r="N351" s="170"/>
    </row>
    <row r="352" spans="12:14" x14ac:dyDescent="0.3">
      <c r="L352" s="218"/>
      <c r="M352" s="170"/>
      <c r="N352" s="170"/>
    </row>
    <row r="353" spans="12:14" x14ac:dyDescent="0.3">
      <c r="L353" s="218"/>
      <c r="M353" s="170"/>
      <c r="N353" s="170"/>
    </row>
    <row r="354" spans="12:14" x14ac:dyDescent="0.3">
      <c r="L354" s="218"/>
      <c r="M354" s="170"/>
      <c r="N354" s="170"/>
    </row>
    <row r="355" spans="12:14" x14ac:dyDescent="0.3">
      <c r="L355" s="218"/>
      <c r="M355" s="170"/>
      <c r="N355" s="170"/>
    </row>
    <row r="356" spans="12:14" x14ac:dyDescent="0.3">
      <c r="L356" s="218"/>
      <c r="M356" s="170"/>
      <c r="N356" s="170"/>
    </row>
    <row r="357" spans="12:14" x14ac:dyDescent="0.3">
      <c r="L357" s="218"/>
      <c r="M357" s="170"/>
      <c r="N357" s="170"/>
    </row>
    <row r="358" spans="12:14" x14ac:dyDescent="0.3">
      <c r="L358" s="218"/>
      <c r="M358" s="170"/>
      <c r="N358" s="170"/>
    </row>
    <row r="359" spans="12:14" x14ac:dyDescent="0.3">
      <c r="L359" s="218"/>
      <c r="M359" s="170"/>
      <c r="N359" s="170"/>
    </row>
    <row r="360" spans="12:14" x14ac:dyDescent="0.3">
      <c r="L360" s="218"/>
      <c r="M360" s="170"/>
      <c r="N360" s="170"/>
    </row>
    <row r="361" spans="12:14" x14ac:dyDescent="0.3">
      <c r="L361" s="218"/>
      <c r="M361" s="170"/>
      <c r="N361" s="170"/>
    </row>
    <row r="362" spans="12:14" x14ac:dyDescent="0.3">
      <c r="L362" s="218"/>
      <c r="M362" s="170"/>
      <c r="N362" s="170"/>
    </row>
    <row r="363" spans="12:14" x14ac:dyDescent="0.3">
      <c r="L363" s="218"/>
      <c r="M363" s="170"/>
      <c r="N363" s="170"/>
    </row>
    <row r="364" spans="12:14" x14ac:dyDescent="0.3">
      <c r="M364" s="170"/>
      <c r="N364" s="170"/>
    </row>
    <row r="365" spans="12:14" x14ac:dyDescent="0.3">
      <c r="M365" s="170"/>
      <c r="N365" s="170"/>
    </row>
    <row r="366" spans="12:14" x14ac:dyDescent="0.3">
      <c r="M366" s="170"/>
      <c r="N366" s="170"/>
    </row>
    <row r="367" spans="12:14" x14ac:dyDescent="0.3">
      <c r="M367" s="170"/>
      <c r="N367" s="170"/>
    </row>
    <row r="368" spans="12:14" x14ac:dyDescent="0.3">
      <c r="M368" s="170"/>
      <c r="N368" s="170"/>
    </row>
    <row r="369" spans="13:14" x14ac:dyDescent="0.3">
      <c r="M369" s="170"/>
      <c r="N369" s="170"/>
    </row>
    <row r="370" spans="13:14" x14ac:dyDescent="0.3">
      <c r="M370" s="170"/>
      <c r="N370" s="170"/>
    </row>
    <row r="371" spans="13:14" x14ac:dyDescent="0.3">
      <c r="M371" s="170"/>
      <c r="N371" s="170"/>
    </row>
    <row r="372" spans="13:14" x14ac:dyDescent="0.3">
      <c r="M372" s="170"/>
      <c r="N372" s="170"/>
    </row>
    <row r="373" spans="13:14" x14ac:dyDescent="0.3">
      <c r="M373" s="170"/>
      <c r="N373" s="170"/>
    </row>
    <row r="374" spans="13:14" x14ac:dyDescent="0.3">
      <c r="M374" s="170"/>
      <c r="N374" s="170"/>
    </row>
    <row r="375" spans="13:14" x14ac:dyDescent="0.3">
      <c r="M375" s="170"/>
      <c r="N375" s="170"/>
    </row>
    <row r="376" spans="13:14" x14ac:dyDescent="0.3">
      <c r="M376" s="170"/>
      <c r="N376" s="170"/>
    </row>
    <row r="377" spans="13:14" x14ac:dyDescent="0.3">
      <c r="M377" s="170"/>
      <c r="N377" s="170"/>
    </row>
    <row r="378" spans="13:14" x14ac:dyDescent="0.3">
      <c r="M378" s="170"/>
      <c r="N378" s="170"/>
    </row>
    <row r="379" spans="13:14" x14ac:dyDescent="0.3">
      <c r="M379" s="170"/>
      <c r="N379" s="170"/>
    </row>
    <row r="380" spans="13:14" x14ac:dyDescent="0.3">
      <c r="M380" s="170"/>
      <c r="N380" s="170"/>
    </row>
    <row r="381" spans="13:14" x14ac:dyDescent="0.3">
      <c r="M381" s="170"/>
      <c r="N381" s="170"/>
    </row>
    <row r="382" spans="13:14" x14ac:dyDescent="0.3">
      <c r="M382" s="170"/>
      <c r="N382" s="170"/>
    </row>
    <row r="383" spans="13:14" x14ac:dyDescent="0.3">
      <c r="M383" s="170"/>
      <c r="N383" s="170"/>
    </row>
    <row r="384" spans="13:14" x14ac:dyDescent="0.3">
      <c r="M384" s="170"/>
      <c r="N384" s="170"/>
    </row>
    <row r="385" spans="13:14" x14ac:dyDescent="0.3">
      <c r="M385" s="170"/>
      <c r="N385" s="170"/>
    </row>
    <row r="386" spans="13:14" x14ac:dyDescent="0.3">
      <c r="M386" s="170"/>
      <c r="N386" s="170"/>
    </row>
    <row r="387" spans="13:14" x14ac:dyDescent="0.3">
      <c r="M387" s="170"/>
      <c r="N387" s="170"/>
    </row>
    <row r="388" spans="13:14" x14ac:dyDescent="0.3">
      <c r="M388" s="170"/>
      <c r="N388" s="170"/>
    </row>
    <row r="389" spans="13:14" x14ac:dyDescent="0.3">
      <c r="M389" s="170"/>
      <c r="N389" s="170"/>
    </row>
    <row r="390" spans="13:14" x14ac:dyDescent="0.3">
      <c r="M390" s="170"/>
      <c r="N390" s="170"/>
    </row>
    <row r="391" spans="13:14" x14ac:dyDescent="0.3">
      <c r="M391" s="170"/>
      <c r="N391" s="170"/>
    </row>
    <row r="392" spans="13:14" x14ac:dyDescent="0.3">
      <c r="M392" s="170"/>
      <c r="N392" s="170"/>
    </row>
    <row r="393" spans="13:14" x14ac:dyDescent="0.3">
      <c r="M393" s="170"/>
      <c r="N393" s="170"/>
    </row>
    <row r="394" spans="13:14" x14ac:dyDescent="0.3">
      <c r="M394" s="170"/>
      <c r="N394" s="170"/>
    </row>
    <row r="395" spans="13:14" x14ac:dyDescent="0.3">
      <c r="M395" s="170"/>
      <c r="N395" s="170"/>
    </row>
    <row r="396" spans="13:14" x14ac:dyDescent="0.3">
      <c r="M396" s="170"/>
      <c r="N396" s="170"/>
    </row>
    <row r="397" spans="13:14" x14ac:dyDescent="0.3">
      <c r="M397" s="170"/>
      <c r="N397" s="170"/>
    </row>
    <row r="398" spans="13:14" x14ac:dyDescent="0.3">
      <c r="M398" s="170"/>
      <c r="N398" s="170"/>
    </row>
    <row r="399" spans="13:14" x14ac:dyDescent="0.3">
      <c r="M399" s="170"/>
      <c r="N399" s="170"/>
    </row>
    <row r="400" spans="13:14" x14ac:dyDescent="0.3">
      <c r="M400" s="170"/>
      <c r="N400" s="170"/>
    </row>
    <row r="401" spans="13:14" x14ac:dyDescent="0.3">
      <c r="M401" s="170"/>
      <c r="N401" s="170"/>
    </row>
    <row r="402" spans="13:14" x14ac:dyDescent="0.3">
      <c r="M402" s="170"/>
      <c r="N402" s="170"/>
    </row>
    <row r="403" spans="13:14" x14ac:dyDescent="0.3">
      <c r="M403" s="170"/>
      <c r="N403" s="170"/>
    </row>
    <row r="404" spans="13:14" x14ac:dyDescent="0.3">
      <c r="M404" s="170"/>
      <c r="N404" s="170"/>
    </row>
    <row r="405" spans="13:14" x14ac:dyDescent="0.3">
      <c r="M405" s="170"/>
      <c r="N405" s="170"/>
    </row>
    <row r="406" spans="13:14" x14ac:dyDescent="0.3">
      <c r="M406" s="170"/>
      <c r="N406" s="170"/>
    </row>
    <row r="407" spans="13:14" x14ac:dyDescent="0.3">
      <c r="M407" s="170"/>
      <c r="N407" s="170"/>
    </row>
    <row r="408" spans="13:14" x14ac:dyDescent="0.3">
      <c r="M408" s="170"/>
      <c r="N408" s="170"/>
    </row>
    <row r="409" spans="13:14" x14ac:dyDescent="0.3">
      <c r="M409" s="170"/>
      <c r="N409" s="170"/>
    </row>
    <row r="410" spans="13:14" x14ac:dyDescent="0.3">
      <c r="M410" s="170"/>
      <c r="N410" s="170"/>
    </row>
    <row r="411" spans="13:14" x14ac:dyDescent="0.3">
      <c r="M411" s="170"/>
      <c r="N411" s="170"/>
    </row>
    <row r="412" spans="13:14" x14ac:dyDescent="0.3">
      <c r="M412" s="170"/>
      <c r="N412" s="170"/>
    </row>
    <row r="413" spans="13:14" x14ac:dyDescent="0.3">
      <c r="M413" s="170"/>
      <c r="N413" s="170"/>
    </row>
    <row r="414" spans="13:14" x14ac:dyDescent="0.3">
      <c r="M414" s="170"/>
      <c r="N414" s="170"/>
    </row>
    <row r="415" spans="13:14" x14ac:dyDescent="0.3">
      <c r="M415" s="170"/>
      <c r="N415" s="170"/>
    </row>
    <row r="416" spans="13:14" x14ac:dyDescent="0.3">
      <c r="M416" s="170"/>
      <c r="N416" s="170"/>
    </row>
    <row r="417" spans="13:14" x14ac:dyDescent="0.3">
      <c r="M417" s="170"/>
      <c r="N417" s="170"/>
    </row>
    <row r="418" spans="13:14" x14ac:dyDescent="0.3">
      <c r="M418" s="170"/>
      <c r="N418" s="170"/>
    </row>
    <row r="419" spans="13:14" x14ac:dyDescent="0.3">
      <c r="M419" s="170"/>
      <c r="N419" s="170"/>
    </row>
    <row r="420" spans="13:14" x14ac:dyDescent="0.3">
      <c r="M420" s="170"/>
      <c r="N420" s="170"/>
    </row>
    <row r="421" spans="13:14" x14ac:dyDescent="0.3">
      <c r="M421" s="170"/>
      <c r="N421" s="170"/>
    </row>
    <row r="422" spans="13:14" x14ac:dyDescent="0.3">
      <c r="M422" s="170"/>
      <c r="N422" s="170"/>
    </row>
    <row r="423" spans="13:14" x14ac:dyDescent="0.3">
      <c r="M423" s="170"/>
      <c r="N423" s="170"/>
    </row>
    <row r="424" spans="13:14" x14ac:dyDescent="0.3">
      <c r="M424" s="170"/>
      <c r="N424" s="170"/>
    </row>
    <row r="425" spans="13:14" x14ac:dyDescent="0.3">
      <c r="M425" s="170"/>
      <c r="N425" s="170"/>
    </row>
    <row r="426" spans="13:14" x14ac:dyDescent="0.3">
      <c r="M426" s="170"/>
      <c r="N426" s="170"/>
    </row>
    <row r="427" spans="13:14" x14ac:dyDescent="0.3">
      <c r="M427" s="170"/>
      <c r="N427" s="170"/>
    </row>
    <row r="428" spans="13:14" x14ac:dyDescent="0.3">
      <c r="M428" s="170"/>
      <c r="N428" s="170"/>
    </row>
    <row r="429" spans="13:14" x14ac:dyDescent="0.3">
      <c r="M429" s="170"/>
      <c r="N429" s="170"/>
    </row>
    <row r="430" spans="13:14" x14ac:dyDescent="0.3">
      <c r="M430" s="170"/>
      <c r="N430" s="170"/>
    </row>
    <row r="431" spans="13:14" x14ac:dyDescent="0.3">
      <c r="M431" s="170"/>
      <c r="N431" s="170"/>
    </row>
    <row r="432" spans="13:14" x14ac:dyDescent="0.3">
      <c r="M432" s="170"/>
      <c r="N432" s="170"/>
    </row>
    <row r="433" spans="13:14" x14ac:dyDescent="0.3">
      <c r="M433" s="170"/>
      <c r="N433" s="170"/>
    </row>
    <row r="434" spans="13:14" x14ac:dyDescent="0.3">
      <c r="M434" s="170"/>
      <c r="N434" s="170"/>
    </row>
    <row r="435" spans="13:14" x14ac:dyDescent="0.3">
      <c r="M435" s="170"/>
      <c r="N435" s="170"/>
    </row>
    <row r="436" spans="13:14" x14ac:dyDescent="0.3">
      <c r="M436" s="170"/>
      <c r="N436" s="170"/>
    </row>
    <row r="437" spans="13:14" x14ac:dyDescent="0.3">
      <c r="M437" s="170"/>
      <c r="N437" s="170"/>
    </row>
    <row r="438" spans="13:14" x14ac:dyDescent="0.3">
      <c r="M438" s="170"/>
      <c r="N438" s="170"/>
    </row>
    <row r="439" spans="13:14" x14ac:dyDescent="0.3">
      <c r="M439" s="170"/>
      <c r="N439" s="170"/>
    </row>
    <row r="440" spans="13:14" x14ac:dyDescent="0.3">
      <c r="M440" s="170"/>
      <c r="N440" s="170"/>
    </row>
    <row r="441" spans="13:14" x14ac:dyDescent="0.3">
      <c r="M441" s="170"/>
      <c r="N441" s="170"/>
    </row>
    <row r="442" spans="13:14" x14ac:dyDescent="0.3">
      <c r="M442" s="170"/>
      <c r="N442" s="170"/>
    </row>
    <row r="443" spans="13:14" x14ac:dyDescent="0.3">
      <c r="M443" s="170"/>
      <c r="N443" s="170"/>
    </row>
    <row r="444" spans="13:14" x14ac:dyDescent="0.3">
      <c r="M444" s="170"/>
      <c r="N444" s="170"/>
    </row>
    <row r="445" spans="13:14" x14ac:dyDescent="0.3">
      <c r="M445" s="170"/>
      <c r="N445" s="170"/>
    </row>
    <row r="446" spans="13:14" x14ac:dyDescent="0.3">
      <c r="M446" s="170"/>
      <c r="N446" s="170"/>
    </row>
    <row r="447" spans="13:14" x14ac:dyDescent="0.3">
      <c r="M447" s="170"/>
      <c r="N447" s="170"/>
    </row>
    <row r="448" spans="13:14" x14ac:dyDescent="0.3">
      <c r="M448" s="170"/>
      <c r="N448" s="170"/>
    </row>
    <row r="449" spans="13:14" x14ac:dyDescent="0.3">
      <c r="M449" s="170"/>
      <c r="N449" s="170"/>
    </row>
    <row r="450" spans="13:14" x14ac:dyDescent="0.3">
      <c r="M450" s="170"/>
      <c r="N450" s="170"/>
    </row>
    <row r="451" spans="13:14" x14ac:dyDescent="0.3">
      <c r="M451" s="170"/>
      <c r="N451" s="170"/>
    </row>
    <row r="452" spans="13:14" x14ac:dyDescent="0.3">
      <c r="M452" s="170"/>
      <c r="N452" s="170"/>
    </row>
    <row r="453" spans="13:14" x14ac:dyDescent="0.3">
      <c r="M453" s="170"/>
      <c r="N453" s="170"/>
    </row>
    <row r="454" spans="13:14" x14ac:dyDescent="0.3">
      <c r="M454" s="170"/>
      <c r="N454" s="170"/>
    </row>
    <row r="455" spans="13:14" x14ac:dyDescent="0.3">
      <c r="M455" s="170"/>
      <c r="N455" s="170"/>
    </row>
    <row r="456" spans="13:14" x14ac:dyDescent="0.3">
      <c r="M456" s="170"/>
      <c r="N456" s="170"/>
    </row>
    <row r="457" spans="13:14" x14ac:dyDescent="0.3">
      <c r="M457" s="170"/>
      <c r="N457" s="170"/>
    </row>
    <row r="458" spans="13:14" x14ac:dyDescent="0.3">
      <c r="M458" s="170"/>
      <c r="N458" s="170"/>
    </row>
    <row r="459" spans="13:14" x14ac:dyDescent="0.3">
      <c r="M459" s="170"/>
      <c r="N459" s="170"/>
    </row>
    <row r="460" spans="13:14" x14ac:dyDescent="0.3">
      <c r="M460" s="170"/>
      <c r="N460" s="170"/>
    </row>
    <row r="461" spans="13:14" x14ac:dyDescent="0.3">
      <c r="M461" s="170"/>
      <c r="N461" s="170"/>
    </row>
    <row r="462" spans="13:14" x14ac:dyDescent="0.3">
      <c r="M462" s="170"/>
      <c r="N462" s="170"/>
    </row>
    <row r="463" spans="13:14" x14ac:dyDescent="0.3">
      <c r="M463" s="170"/>
      <c r="N463" s="170"/>
    </row>
    <row r="464" spans="13:14" x14ac:dyDescent="0.3">
      <c r="M464" s="170"/>
      <c r="N464" s="170"/>
    </row>
    <row r="465" spans="13:14" x14ac:dyDescent="0.3">
      <c r="M465" s="170"/>
      <c r="N465" s="170"/>
    </row>
    <row r="466" spans="13:14" x14ac:dyDescent="0.3">
      <c r="M466" s="170"/>
      <c r="N466" s="170"/>
    </row>
    <row r="467" spans="13:14" x14ac:dyDescent="0.3">
      <c r="M467" s="170"/>
      <c r="N467" s="170"/>
    </row>
    <row r="468" spans="13:14" x14ac:dyDescent="0.3">
      <c r="M468" s="170"/>
      <c r="N468" s="170"/>
    </row>
    <row r="469" spans="13:14" x14ac:dyDescent="0.3">
      <c r="M469" s="170"/>
      <c r="N469" s="170"/>
    </row>
    <row r="470" spans="13:14" x14ac:dyDescent="0.3">
      <c r="M470" s="170"/>
      <c r="N470" s="170"/>
    </row>
    <row r="471" spans="13:14" x14ac:dyDescent="0.3">
      <c r="M471" s="170"/>
      <c r="N471" s="170"/>
    </row>
    <row r="472" spans="13:14" x14ac:dyDescent="0.3">
      <c r="M472" s="170"/>
      <c r="N472" s="170"/>
    </row>
    <row r="473" spans="13:14" x14ac:dyDescent="0.3">
      <c r="M473" s="170"/>
      <c r="N473" s="170"/>
    </row>
    <row r="474" spans="13:14" x14ac:dyDescent="0.3">
      <c r="M474" s="170"/>
      <c r="N474" s="170"/>
    </row>
    <row r="475" spans="13:14" x14ac:dyDescent="0.3">
      <c r="M475" s="170"/>
      <c r="N475" s="170"/>
    </row>
    <row r="476" spans="13:14" x14ac:dyDescent="0.3">
      <c r="M476" s="170"/>
      <c r="N476" s="170"/>
    </row>
    <row r="477" spans="13:14" x14ac:dyDescent="0.3">
      <c r="M477" s="170"/>
      <c r="N477" s="170"/>
    </row>
    <row r="478" spans="13:14" x14ac:dyDescent="0.3">
      <c r="M478" s="170"/>
      <c r="N478" s="170"/>
    </row>
    <row r="479" spans="13:14" x14ac:dyDescent="0.3">
      <c r="M479" s="170"/>
      <c r="N479" s="170"/>
    </row>
    <row r="480" spans="13:14" x14ac:dyDescent="0.3">
      <c r="M480" s="170"/>
      <c r="N480" s="170"/>
    </row>
    <row r="481" spans="13:14" x14ac:dyDescent="0.3">
      <c r="M481" s="170"/>
      <c r="N481" s="170"/>
    </row>
    <row r="482" spans="13:14" x14ac:dyDescent="0.3">
      <c r="M482" s="170"/>
      <c r="N482" s="170"/>
    </row>
    <row r="483" spans="13:14" x14ac:dyDescent="0.3">
      <c r="M483" s="170"/>
      <c r="N483" s="170"/>
    </row>
    <row r="484" spans="13:14" x14ac:dyDescent="0.3">
      <c r="M484" s="170"/>
      <c r="N484" s="170"/>
    </row>
    <row r="485" spans="13:14" x14ac:dyDescent="0.3">
      <c r="M485" s="170"/>
      <c r="N485" s="170"/>
    </row>
    <row r="486" spans="13:14" x14ac:dyDescent="0.3">
      <c r="M486" s="170"/>
      <c r="N486" s="170"/>
    </row>
    <row r="487" spans="13:14" x14ac:dyDescent="0.3">
      <c r="M487" s="170"/>
      <c r="N487" s="170"/>
    </row>
    <row r="488" spans="13:14" x14ac:dyDescent="0.3">
      <c r="M488" s="170"/>
      <c r="N488" s="170"/>
    </row>
    <row r="489" spans="13:14" x14ac:dyDescent="0.3">
      <c r="M489" s="170"/>
      <c r="N489" s="170"/>
    </row>
    <row r="490" spans="13:14" x14ac:dyDescent="0.3">
      <c r="M490" s="170"/>
      <c r="N490" s="170"/>
    </row>
    <row r="491" spans="13:14" x14ac:dyDescent="0.3">
      <c r="M491" s="170"/>
      <c r="N491" s="170"/>
    </row>
    <row r="492" spans="13:14" x14ac:dyDescent="0.3">
      <c r="M492" s="170"/>
      <c r="N492" s="170"/>
    </row>
    <row r="493" spans="13:14" x14ac:dyDescent="0.3">
      <c r="M493" s="170"/>
      <c r="N493" s="170"/>
    </row>
    <row r="494" spans="13:14" x14ac:dyDescent="0.3">
      <c r="M494" s="170"/>
      <c r="N494" s="170"/>
    </row>
    <row r="495" spans="13:14" x14ac:dyDescent="0.3">
      <c r="M495" s="170"/>
      <c r="N495" s="170"/>
    </row>
    <row r="496" spans="13:14" x14ac:dyDescent="0.3">
      <c r="M496" s="170"/>
      <c r="N496" s="170"/>
    </row>
    <row r="497" spans="13:14" x14ac:dyDescent="0.3">
      <c r="M497" s="170"/>
      <c r="N497" s="170"/>
    </row>
    <row r="498" spans="13:14" x14ac:dyDescent="0.3">
      <c r="M498" s="170"/>
      <c r="N498" s="170"/>
    </row>
    <row r="499" spans="13:14" x14ac:dyDescent="0.3">
      <c r="M499" s="170"/>
      <c r="N499" s="170"/>
    </row>
    <row r="500" spans="13:14" x14ac:dyDescent="0.3">
      <c r="M500" s="170"/>
      <c r="N500" s="170"/>
    </row>
    <row r="501" spans="13:14" x14ac:dyDescent="0.3">
      <c r="M501" s="170"/>
      <c r="N501" s="170"/>
    </row>
    <row r="502" spans="13:14" x14ac:dyDescent="0.3">
      <c r="M502" s="170"/>
      <c r="N502" s="170"/>
    </row>
    <row r="503" spans="13:14" x14ac:dyDescent="0.3">
      <c r="M503" s="170"/>
      <c r="N503" s="170"/>
    </row>
    <row r="504" spans="13:14" x14ac:dyDescent="0.3">
      <c r="M504" s="170"/>
      <c r="N504" s="170"/>
    </row>
    <row r="505" spans="13:14" x14ac:dyDescent="0.3">
      <c r="M505" s="170"/>
      <c r="N505" s="170"/>
    </row>
    <row r="506" spans="13:14" x14ac:dyDescent="0.3">
      <c r="M506" s="170"/>
      <c r="N506" s="170"/>
    </row>
    <row r="507" spans="13:14" x14ac:dyDescent="0.3">
      <c r="M507" s="170"/>
      <c r="N507" s="170"/>
    </row>
    <row r="508" spans="13:14" x14ac:dyDescent="0.3">
      <c r="M508" s="170"/>
      <c r="N508" s="170"/>
    </row>
    <row r="509" spans="13:14" x14ac:dyDescent="0.3">
      <c r="M509" s="170"/>
      <c r="N509" s="170"/>
    </row>
    <row r="510" spans="13:14" x14ac:dyDescent="0.3">
      <c r="M510" s="170"/>
      <c r="N510" s="170"/>
    </row>
    <row r="511" spans="13:14" x14ac:dyDescent="0.3">
      <c r="M511" s="170"/>
      <c r="N511" s="170"/>
    </row>
    <row r="512" spans="13:14" x14ac:dyDescent="0.3">
      <c r="M512" s="170"/>
      <c r="N512" s="170"/>
    </row>
    <row r="513" spans="13:14" x14ac:dyDescent="0.3">
      <c r="M513" s="170"/>
      <c r="N513" s="170"/>
    </row>
    <row r="514" spans="13:14" x14ac:dyDescent="0.3">
      <c r="M514" s="170"/>
      <c r="N514" s="170"/>
    </row>
    <row r="515" spans="13:14" x14ac:dyDescent="0.3">
      <c r="M515" s="170"/>
      <c r="N515" s="170"/>
    </row>
    <row r="516" spans="13:14" x14ac:dyDescent="0.3">
      <c r="M516" s="170"/>
      <c r="N516" s="170"/>
    </row>
    <row r="517" spans="13:14" x14ac:dyDescent="0.3">
      <c r="M517" s="170"/>
      <c r="N517" s="170"/>
    </row>
    <row r="518" spans="13:14" x14ac:dyDescent="0.3">
      <c r="M518" s="170"/>
      <c r="N518" s="170"/>
    </row>
    <row r="519" spans="13:14" x14ac:dyDescent="0.3">
      <c r="M519" s="170"/>
      <c r="N519" s="170"/>
    </row>
    <row r="520" spans="13:14" x14ac:dyDescent="0.3">
      <c r="M520" s="170"/>
      <c r="N520" s="170"/>
    </row>
    <row r="521" spans="13:14" x14ac:dyDescent="0.3">
      <c r="M521" s="170"/>
      <c r="N521" s="170"/>
    </row>
    <row r="522" spans="13:14" x14ac:dyDescent="0.3">
      <c r="M522" s="170"/>
      <c r="N522" s="170"/>
    </row>
    <row r="523" spans="13:14" x14ac:dyDescent="0.3">
      <c r="M523" s="170"/>
      <c r="N523" s="170"/>
    </row>
    <row r="524" spans="13:14" x14ac:dyDescent="0.3">
      <c r="M524" s="170"/>
      <c r="N524" s="170"/>
    </row>
    <row r="525" spans="13:14" x14ac:dyDescent="0.3">
      <c r="M525" s="170"/>
      <c r="N525" s="170"/>
    </row>
    <row r="526" spans="13:14" x14ac:dyDescent="0.3">
      <c r="M526" s="170"/>
      <c r="N526" s="170"/>
    </row>
    <row r="527" spans="13:14" x14ac:dyDescent="0.3">
      <c r="M527" s="170"/>
      <c r="N527" s="170"/>
    </row>
    <row r="528" spans="13:14" x14ac:dyDescent="0.3">
      <c r="M528" s="170"/>
      <c r="N528" s="170"/>
    </row>
    <row r="529" spans="13:14" x14ac:dyDescent="0.3">
      <c r="M529" s="170"/>
      <c r="N529" s="170"/>
    </row>
    <row r="530" spans="13:14" x14ac:dyDescent="0.3">
      <c r="M530" s="170"/>
      <c r="N530" s="170"/>
    </row>
    <row r="531" spans="13:14" x14ac:dyDescent="0.3">
      <c r="M531" s="170"/>
      <c r="N531" s="170"/>
    </row>
    <row r="532" spans="13:14" x14ac:dyDescent="0.3">
      <c r="M532" s="170"/>
      <c r="N532" s="170"/>
    </row>
    <row r="533" spans="13:14" x14ac:dyDescent="0.3">
      <c r="M533" s="170"/>
      <c r="N533" s="170"/>
    </row>
    <row r="534" spans="13:14" x14ac:dyDescent="0.3">
      <c r="M534" s="170"/>
      <c r="N534" s="170"/>
    </row>
    <row r="535" spans="13:14" x14ac:dyDescent="0.3">
      <c r="M535" s="170"/>
      <c r="N535" s="170"/>
    </row>
    <row r="536" spans="13:14" x14ac:dyDescent="0.3">
      <c r="M536" s="170"/>
      <c r="N536" s="170"/>
    </row>
    <row r="537" spans="13:14" x14ac:dyDescent="0.3">
      <c r="M537" s="170"/>
      <c r="N537" s="170"/>
    </row>
    <row r="538" spans="13:14" x14ac:dyDescent="0.3">
      <c r="M538" s="170"/>
      <c r="N538" s="170"/>
    </row>
    <row r="539" spans="13:14" x14ac:dyDescent="0.3">
      <c r="M539" s="170"/>
      <c r="N539" s="170"/>
    </row>
    <row r="540" spans="13:14" x14ac:dyDescent="0.3">
      <c r="M540" s="170"/>
      <c r="N540" s="170"/>
    </row>
    <row r="541" spans="13:14" x14ac:dyDescent="0.3">
      <c r="M541" s="170"/>
      <c r="N541" s="170"/>
    </row>
    <row r="542" spans="13:14" x14ac:dyDescent="0.3">
      <c r="M542" s="170"/>
      <c r="N542" s="170"/>
    </row>
    <row r="543" spans="13:14" x14ac:dyDescent="0.3">
      <c r="M543" s="170"/>
      <c r="N543" s="170"/>
    </row>
    <row r="544" spans="13:14" x14ac:dyDescent="0.3">
      <c r="M544" s="170"/>
      <c r="N544" s="170"/>
    </row>
    <row r="545" spans="13:14" x14ac:dyDescent="0.3">
      <c r="M545" s="170"/>
      <c r="N545" s="170"/>
    </row>
    <row r="546" spans="13:14" x14ac:dyDescent="0.3">
      <c r="M546" s="170"/>
      <c r="N546" s="170"/>
    </row>
    <row r="547" spans="13:14" x14ac:dyDescent="0.3">
      <c r="M547" s="170"/>
      <c r="N547" s="170"/>
    </row>
    <row r="548" spans="13:14" x14ac:dyDescent="0.3">
      <c r="M548" s="170"/>
      <c r="N548" s="170"/>
    </row>
    <row r="549" spans="13:14" x14ac:dyDescent="0.3">
      <c r="M549" s="170"/>
      <c r="N549" s="170"/>
    </row>
    <row r="550" spans="13:14" x14ac:dyDescent="0.3">
      <c r="M550" s="170"/>
      <c r="N550" s="170"/>
    </row>
    <row r="551" spans="13:14" x14ac:dyDescent="0.3">
      <c r="M551" s="170"/>
      <c r="N551" s="170"/>
    </row>
    <row r="552" spans="13:14" x14ac:dyDescent="0.3">
      <c r="M552" s="170"/>
      <c r="N552" s="170"/>
    </row>
    <row r="553" spans="13:14" x14ac:dyDescent="0.3">
      <c r="M553" s="170"/>
      <c r="N553" s="170"/>
    </row>
    <row r="554" spans="13:14" x14ac:dyDescent="0.3">
      <c r="M554" s="170"/>
      <c r="N554" s="170"/>
    </row>
    <row r="555" spans="13:14" x14ac:dyDescent="0.3">
      <c r="M555" s="170"/>
      <c r="N555" s="170"/>
    </row>
    <row r="556" spans="13:14" x14ac:dyDescent="0.3">
      <c r="M556" s="170"/>
      <c r="N556" s="170"/>
    </row>
    <row r="557" spans="13:14" x14ac:dyDescent="0.3">
      <c r="M557" s="170"/>
      <c r="N557" s="170"/>
    </row>
    <row r="558" spans="13:14" x14ac:dyDescent="0.3">
      <c r="M558" s="170"/>
      <c r="N558" s="170"/>
    </row>
    <row r="559" spans="13:14" x14ac:dyDescent="0.3">
      <c r="M559" s="170"/>
      <c r="N559" s="170"/>
    </row>
    <row r="560" spans="13:14" x14ac:dyDescent="0.3">
      <c r="M560" s="170"/>
      <c r="N560" s="170"/>
    </row>
    <row r="561" spans="13:14" x14ac:dyDescent="0.3">
      <c r="M561" s="170"/>
      <c r="N561" s="170"/>
    </row>
    <row r="562" spans="13:14" x14ac:dyDescent="0.3">
      <c r="M562" s="170"/>
      <c r="N562" s="170"/>
    </row>
    <row r="563" spans="13:14" x14ac:dyDescent="0.3">
      <c r="M563" s="170"/>
      <c r="N563" s="170"/>
    </row>
    <row r="564" spans="13:14" x14ac:dyDescent="0.3">
      <c r="M564" s="170"/>
      <c r="N564" s="170"/>
    </row>
    <row r="565" spans="13:14" x14ac:dyDescent="0.3">
      <c r="M565" s="170"/>
      <c r="N565" s="170"/>
    </row>
    <row r="566" spans="13:14" x14ac:dyDescent="0.3">
      <c r="M566" s="170"/>
      <c r="N566" s="170"/>
    </row>
    <row r="567" spans="13:14" x14ac:dyDescent="0.3">
      <c r="M567" s="170"/>
      <c r="N567" s="170"/>
    </row>
    <row r="568" spans="13:14" x14ac:dyDescent="0.3">
      <c r="M568" s="170"/>
      <c r="N568" s="170"/>
    </row>
    <row r="569" spans="13:14" x14ac:dyDescent="0.3">
      <c r="M569" s="170"/>
      <c r="N569" s="170"/>
    </row>
    <row r="570" spans="13:14" x14ac:dyDescent="0.3">
      <c r="M570" s="170"/>
      <c r="N570" s="170"/>
    </row>
    <row r="571" spans="13:14" x14ac:dyDescent="0.3">
      <c r="M571" s="170"/>
      <c r="N571" s="170"/>
    </row>
    <row r="572" spans="13:14" x14ac:dyDescent="0.3">
      <c r="M572" s="170"/>
      <c r="N572" s="170"/>
    </row>
    <row r="573" spans="13:14" x14ac:dyDescent="0.3">
      <c r="M573" s="170"/>
      <c r="N573" s="170"/>
    </row>
    <row r="574" spans="13:14" x14ac:dyDescent="0.3">
      <c r="M574" s="170"/>
      <c r="N574" s="170"/>
    </row>
    <row r="575" spans="13:14" x14ac:dyDescent="0.3">
      <c r="M575" s="170"/>
      <c r="N575" s="170"/>
    </row>
    <row r="576" spans="13:14" x14ac:dyDescent="0.3">
      <c r="M576" s="170"/>
      <c r="N576" s="170"/>
    </row>
    <row r="577" spans="13:14" x14ac:dyDescent="0.3">
      <c r="M577" s="170"/>
      <c r="N577" s="170"/>
    </row>
    <row r="578" spans="13:14" x14ac:dyDescent="0.3">
      <c r="M578" s="170"/>
      <c r="N578" s="170"/>
    </row>
    <row r="579" spans="13:14" x14ac:dyDescent="0.3">
      <c r="M579" s="170"/>
      <c r="N579" s="170"/>
    </row>
    <row r="580" spans="13:14" x14ac:dyDescent="0.3">
      <c r="M580" s="170"/>
      <c r="N580" s="170"/>
    </row>
    <row r="581" spans="13:14" x14ac:dyDescent="0.3">
      <c r="M581" s="170"/>
      <c r="N581" s="170"/>
    </row>
    <row r="582" spans="13:14" x14ac:dyDescent="0.3">
      <c r="M582" s="170"/>
      <c r="N582" s="170"/>
    </row>
    <row r="583" spans="13:14" x14ac:dyDescent="0.3">
      <c r="M583" s="170"/>
      <c r="N583" s="170"/>
    </row>
    <row r="584" spans="13:14" x14ac:dyDescent="0.3">
      <c r="M584" s="170"/>
      <c r="N584" s="170"/>
    </row>
    <row r="585" spans="13:14" x14ac:dyDescent="0.3">
      <c r="M585" s="170"/>
      <c r="N585" s="170"/>
    </row>
    <row r="586" spans="13:14" x14ac:dyDescent="0.3">
      <c r="M586" s="170"/>
      <c r="N586" s="170"/>
    </row>
    <row r="587" spans="13:14" x14ac:dyDescent="0.3">
      <c r="M587" s="170"/>
      <c r="N587" s="170"/>
    </row>
    <row r="588" spans="13:14" x14ac:dyDescent="0.3">
      <c r="M588" s="170"/>
      <c r="N588" s="170"/>
    </row>
    <row r="589" spans="13:14" x14ac:dyDescent="0.3">
      <c r="M589" s="170"/>
      <c r="N589" s="170"/>
    </row>
    <row r="590" spans="13:14" x14ac:dyDescent="0.3">
      <c r="M590" s="170"/>
      <c r="N590" s="170"/>
    </row>
    <row r="591" spans="13:14" x14ac:dyDescent="0.3">
      <c r="M591" s="170"/>
      <c r="N591" s="170"/>
    </row>
    <row r="592" spans="13:14" x14ac:dyDescent="0.3">
      <c r="M592" s="170"/>
      <c r="N592" s="170"/>
    </row>
    <row r="593" spans="13:14" x14ac:dyDescent="0.3">
      <c r="M593" s="170"/>
      <c r="N593" s="170"/>
    </row>
    <row r="594" spans="13:14" x14ac:dyDescent="0.3">
      <c r="M594" s="170"/>
      <c r="N594" s="170"/>
    </row>
    <row r="595" spans="13:14" x14ac:dyDescent="0.3">
      <c r="M595" s="170"/>
      <c r="N595" s="170"/>
    </row>
    <row r="596" spans="13:14" x14ac:dyDescent="0.3">
      <c r="M596" s="170"/>
      <c r="N596" s="170"/>
    </row>
    <row r="597" spans="13:14" x14ac:dyDescent="0.3">
      <c r="M597" s="170"/>
      <c r="N597" s="170"/>
    </row>
    <row r="598" spans="13:14" x14ac:dyDescent="0.3">
      <c r="M598" s="170"/>
      <c r="N598" s="170"/>
    </row>
    <row r="599" spans="13:14" x14ac:dyDescent="0.3">
      <c r="M599" s="170"/>
      <c r="N599" s="170"/>
    </row>
    <row r="600" spans="13:14" x14ac:dyDescent="0.3">
      <c r="M600" s="170"/>
      <c r="N600" s="170"/>
    </row>
    <row r="601" spans="13:14" x14ac:dyDescent="0.3">
      <c r="M601" s="170"/>
      <c r="N601" s="170"/>
    </row>
    <row r="602" spans="13:14" x14ac:dyDescent="0.3">
      <c r="M602" s="170"/>
      <c r="N602" s="170"/>
    </row>
    <row r="603" spans="13:14" x14ac:dyDescent="0.3">
      <c r="M603" s="170"/>
      <c r="N603" s="170"/>
    </row>
    <row r="604" spans="13:14" x14ac:dyDescent="0.3">
      <c r="M604" s="170"/>
      <c r="N604" s="170"/>
    </row>
    <row r="605" spans="13:14" x14ac:dyDescent="0.3">
      <c r="M605" s="170"/>
      <c r="N605" s="170"/>
    </row>
    <row r="606" spans="13:14" x14ac:dyDescent="0.3">
      <c r="M606" s="170"/>
      <c r="N606" s="170"/>
    </row>
    <row r="607" spans="13:14" x14ac:dyDescent="0.3">
      <c r="M607" s="170"/>
      <c r="N607" s="170"/>
    </row>
    <row r="608" spans="13:14" x14ac:dyDescent="0.3">
      <c r="M608" s="170"/>
      <c r="N608" s="170"/>
    </row>
    <row r="609" spans="13:14" x14ac:dyDescent="0.3">
      <c r="M609" s="170"/>
      <c r="N609" s="170"/>
    </row>
    <row r="610" spans="13:14" x14ac:dyDescent="0.3">
      <c r="M610" s="170"/>
      <c r="N610" s="170"/>
    </row>
    <row r="611" spans="13:14" x14ac:dyDescent="0.3">
      <c r="M611" s="170"/>
      <c r="N611" s="170"/>
    </row>
    <row r="612" spans="13:14" x14ac:dyDescent="0.3">
      <c r="M612" s="170"/>
      <c r="N612" s="170"/>
    </row>
    <row r="613" spans="13:14" x14ac:dyDescent="0.3">
      <c r="M613" s="170"/>
      <c r="N613" s="170"/>
    </row>
    <row r="614" spans="13:14" x14ac:dyDescent="0.3">
      <c r="M614" s="170"/>
      <c r="N614" s="170"/>
    </row>
    <row r="615" spans="13:14" x14ac:dyDescent="0.3">
      <c r="M615" s="170"/>
      <c r="N615" s="170"/>
    </row>
    <row r="616" spans="13:14" x14ac:dyDescent="0.3">
      <c r="M616" s="170"/>
      <c r="N616" s="170"/>
    </row>
    <row r="617" spans="13:14" x14ac:dyDescent="0.3">
      <c r="M617" s="170"/>
      <c r="N617" s="170"/>
    </row>
    <row r="618" spans="13:14" x14ac:dyDescent="0.3">
      <c r="M618" s="170"/>
      <c r="N618" s="170"/>
    </row>
    <row r="619" spans="13:14" x14ac:dyDescent="0.3">
      <c r="M619" s="170"/>
      <c r="N619" s="170"/>
    </row>
    <row r="620" spans="13:14" x14ac:dyDescent="0.3">
      <c r="M620" s="170"/>
      <c r="N620" s="170"/>
    </row>
    <row r="621" spans="13:14" x14ac:dyDescent="0.3">
      <c r="M621" s="170"/>
      <c r="N621" s="170"/>
    </row>
    <row r="622" spans="13:14" x14ac:dyDescent="0.3">
      <c r="M622" s="170"/>
      <c r="N622" s="170"/>
    </row>
    <row r="623" spans="13:14" x14ac:dyDescent="0.3">
      <c r="M623" s="170"/>
      <c r="N623" s="170"/>
    </row>
    <row r="624" spans="13:14" x14ac:dyDescent="0.3">
      <c r="M624" s="170"/>
      <c r="N624" s="170"/>
    </row>
    <row r="625" spans="13:14" x14ac:dyDescent="0.3">
      <c r="M625" s="170"/>
      <c r="N625" s="170"/>
    </row>
    <row r="626" spans="13:14" x14ac:dyDescent="0.3">
      <c r="M626" s="170"/>
      <c r="N626" s="170"/>
    </row>
    <row r="627" spans="13:14" x14ac:dyDescent="0.3">
      <c r="M627" s="170"/>
      <c r="N627" s="170"/>
    </row>
    <row r="628" spans="13:14" x14ac:dyDescent="0.3">
      <c r="M628" s="170"/>
      <c r="N628" s="170"/>
    </row>
    <row r="629" spans="13:14" x14ac:dyDescent="0.3">
      <c r="M629" s="170"/>
      <c r="N629" s="170"/>
    </row>
    <row r="630" spans="13:14" x14ac:dyDescent="0.3">
      <c r="M630" s="170"/>
      <c r="N630" s="170"/>
    </row>
    <row r="631" spans="13:14" x14ac:dyDescent="0.3">
      <c r="M631" s="170"/>
      <c r="N631" s="170"/>
    </row>
    <row r="632" spans="13:14" x14ac:dyDescent="0.3">
      <c r="M632" s="170"/>
      <c r="N632" s="170"/>
    </row>
    <row r="633" spans="13:14" x14ac:dyDescent="0.3">
      <c r="M633" s="170"/>
      <c r="N633" s="170"/>
    </row>
    <row r="634" spans="13:14" x14ac:dyDescent="0.3">
      <c r="M634" s="170"/>
      <c r="N634" s="170"/>
    </row>
    <row r="635" spans="13:14" x14ac:dyDescent="0.3">
      <c r="M635" s="170"/>
      <c r="N635" s="170"/>
    </row>
    <row r="636" spans="13:14" x14ac:dyDescent="0.3">
      <c r="M636" s="170"/>
      <c r="N636" s="170"/>
    </row>
    <row r="637" spans="13:14" x14ac:dyDescent="0.3">
      <c r="M637" s="170"/>
      <c r="N637" s="170"/>
    </row>
    <row r="638" spans="13:14" x14ac:dyDescent="0.3">
      <c r="M638" s="170"/>
      <c r="N638" s="170"/>
    </row>
    <row r="639" spans="13:14" x14ac:dyDescent="0.3">
      <c r="M639" s="170"/>
      <c r="N639" s="170"/>
    </row>
    <row r="640" spans="13:14" x14ac:dyDescent="0.3">
      <c r="M640" s="170"/>
      <c r="N640" s="170"/>
    </row>
    <row r="641" spans="13:14" x14ac:dyDescent="0.3">
      <c r="M641" s="170"/>
      <c r="N641" s="170"/>
    </row>
    <row r="642" spans="13:14" x14ac:dyDescent="0.3">
      <c r="M642" s="170"/>
      <c r="N642" s="170"/>
    </row>
    <row r="643" spans="13:14" x14ac:dyDescent="0.3">
      <c r="M643" s="170"/>
      <c r="N643" s="170"/>
    </row>
    <row r="644" spans="13:14" x14ac:dyDescent="0.3">
      <c r="M644" s="170"/>
      <c r="N644" s="170"/>
    </row>
    <row r="645" spans="13:14" x14ac:dyDescent="0.3">
      <c r="M645" s="170"/>
      <c r="N645" s="170"/>
    </row>
    <row r="646" spans="13:14" x14ac:dyDescent="0.3">
      <c r="M646" s="170"/>
      <c r="N646" s="170"/>
    </row>
    <row r="647" spans="13:14" x14ac:dyDescent="0.3">
      <c r="M647" s="170"/>
      <c r="N647" s="170"/>
    </row>
    <row r="648" spans="13:14" x14ac:dyDescent="0.3">
      <c r="M648" s="170"/>
      <c r="N648" s="170"/>
    </row>
    <row r="649" spans="13:14" x14ac:dyDescent="0.3">
      <c r="M649" s="170"/>
      <c r="N649" s="170"/>
    </row>
    <row r="650" spans="13:14" x14ac:dyDescent="0.3">
      <c r="M650" s="170"/>
      <c r="N650" s="170"/>
    </row>
    <row r="651" spans="13:14" x14ac:dyDescent="0.3">
      <c r="M651" s="170"/>
      <c r="N651" s="170"/>
    </row>
    <row r="652" spans="13:14" x14ac:dyDescent="0.3">
      <c r="M652" s="170"/>
      <c r="N652" s="170"/>
    </row>
    <row r="653" spans="13:14" x14ac:dyDescent="0.3">
      <c r="M653" s="170"/>
      <c r="N653" s="170"/>
    </row>
    <row r="654" spans="13:14" x14ac:dyDescent="0.3">
      <c r="M654" s="170"/>
      <c r="N654" s="170"/>
    </row>
    <row r="655" spans="13:14" x14ac:dyDescent="0.3">
      <c r="M655" s="170"/>
      <c r="N655" s="170"/>
    </row>
    <row r="656" spans="13:14" x14ac:dyDescent="0.3">
      <c r="M656" s="170"/>
      <c r="N656" s="170"/>
    </row>
    <row r="657" spans="13:14" x14ac:dyDescent="0.3">
      <c r="M657" s="170"/>
      <c r="N657" s="170"/>
    </row>
    <row r="658" spans="13:14" x14ac:dyDescent="0.3">
      <c r="M658" s="170"/>
      <c r="N658" s="170"/>
    </row>
    <row r="659" spans="13:14" x14ac:dyDescent="0.3">
      <c r="M659" s="170"/>
      <c r="N659" s="170"/>
    </row>
    <row r="660" spans="13:14" x14ac:dyDescent="0.3">
      <c r="M660" s="170"/>
      <c r="N660" s="170"/>
    </row>
    <row r="661" spans="13:14" x14ac:dyDescent="0.3">
      <c r="M661" s="170"/>
      <c r="N661" s="170"/>
    </row>
    <row r="662" spans="13:14" x14ac:dyDescent="0.3">
      <c r="M662" s="170"/>
      <c r="N662" s="170"/>
    </row>
    <row r="663" spans="13:14" x14ac:dyDescent="0.3">
      <c r="M663" s="170"/>
      <c r="N663" s="170"/>
    </row>
    <row r="664" spans="13:14" x14ac:dyDescent="0.3">
      <c r="M664" s="170"/>
      <c r="N664" s="170"/>
    </row>
    <row r="665" spans="13:14" x14ac:dyDescent="0.3">
      <c r="M665" s="170"/>
      <c r="N665" s="170"/>
    </row>
    <row r="666" spans="13:14" x14ac:dyDescent="0.3">
      <c r="M666" s="170"/>
      <c r="N666" s="170"/>
    </row>
    <row r="667" spans="13:14" x14ac:dyDescent="0.3">
      <c r="M667" s="170"/>
      <c r="N667" s="170"/>
    </row>
    <row r="668" spans="13:14" x14ac:dyDescent="0.3">
      <c r="M668" s="170"/>
      <c r="N668" s="170"/>
    </row>
    <row r="669" spans="13:14" x14ac:dyDescent="0.3">
      <c r="M669" s="170"/>
      <c r="N669" s="170"/>
    </row>
    <row r="670" spans="13:14" x14ac:dyDescent="0.3">
      <c r="M670" s="170"/>
      <c r="N670" s="170"/>
    </row>
    <row r="671" spans="13:14" x14ac:dyDescent="0.3">
      <c r="M671" s="170"/>
      <c r="N671" s="170"/>
    </row>
    <row r="672" spans="13:14" x14ac:dyDescent="0.3">
      <c r="M672" s="170"/>
      <c r="N672" s="170"/>
    </row>
    <row r="673" spans="13:14" x14ac:dyDescent="0.3">
      <c r="M673" s="170"/>
      <c r="N673" s="170"/>
    </row>
    <row r="674" spans="13:14" x14ac:dyDescent="0.3">
      <c r="M674" s="170"/>
      <c r="N674" s="170"/>
    </row>
    <row r="675" spans="13:14" x14ac:dyDescent="0.3">
      <c r="M675" s="170"/>
      <c r="N675" s="170"/>
    </row>
    <row r="676" spans="13:14" x14ac:dyDescent="0.3">
      <c r="M676" s="170"/>
      <c r="N676" s="170"/>
    </row>
    <row r="677" spans="13:14" x14ac:dyDescent="0.3">
      <c r="M677" s="170"/>
      <c r="N677" s="170"/>
    </row>
    <row r="678" spans="13:14" x14ac:dyDescent="0.3">
      <c r="M678" s="170"/>
      <c r="N678" s="170"/>
    </row>
    <row r="679" spans="13:14" x14ac:dyDescent="0.3">
      <c r="M679" s="170"/>
      <c r="N679" s="170"/>
    </row>
    <row r="680" spans="13:14" x14ac:dyDescent="0.3">
      <c r="M680" s="170"/>
      <c r="N680" s="170"/>
    </row>
    <row r="681" spans="13:14" x14ac:dyDescent="0.3">
      <c r="M681" s="170"/>
      <c r="N681" s="170"/>
    </row>
    <row r="682" spans="13:14" x14ac:dyDescent="0.3">
      <c r="M682" s="170"/>
      <c r="N682" s="170"/>
    </row>
    <row r="683" spans="13:14" x14ac:dyDescent="0.3">
      <c r="M683" s="170"/>
      <c r="N683" s="170"/>
    </row>
    <row r="684" spans="13:14" x14ac:dyDescent="0.3">
      <c r="M684" s="170"/>
      <c r="N684" s="170"/>
    </row>
    <row r="685" spans="13:14" x14ac:dyDescent="0.3">
      <c r="M685" s="170"/>
      <c r="N685" s="170"/>
    </row>
    <row r="686" spans="13:14" x14ac:dyDescent="0.3">
      <c r="M686" s="170"/>
      <c r="N686" s="170"/>
    </row>
    <row r="687" spans="13:14" x14ac:dyDescent="0.3">
      <c r="M687" s="170"/>
      <c r="N687" s="170"/>
    </row>
    <row r="688" spans="13:14" x14ac:dyDescent="0.3">
      <c r="M688" s="170"/>
      <c r="N688" s="170"/>
    </row>
    <row r="689" spans="13:14" x14ac:dyDescent="0.3">
      <c r="M689" s="170"/>
      <c r="N689" s="170"/>
    </row>
    <row r="690" spans="13:14" x14ac:dyDescent="0.3">
      <c r="M690" s="170"/>
      <c r="N690" s="170"/>
    </row>
    <row r="691" spans="13:14" x14ac:dyDescent="0.3">
      <c r="M691" s="170"/>
      <c r="N691" s="170"/>
    </row>
    <row r="692" spans="13:14" x14ac:dyDescent="0.3">
      <c r="M692" s="170"/>
      <c r="N692" s="170"/>
    </row>
    <row r="693" spans="13:14" x14ac:dyDescent="0.3">
      <c r="M693" s="170"/>
      <c r="N693" s="170"/>
    </row>
    <row r="694" spans="13:14" x14ac:dyDescent="0.3">
      <c r="M694" s="170"/>
      <c r="N694" s="170"/>
    </row>
    <row r="695" spans="13:14" x14ac:dyDescent="0.3">
      <c r="M695" s="170"/>
      <c r="N695" s="170"/>
    </row>
    <row r="696" spans="13:14" x14ac:dyDescent="0.3">
      <c r="M696" s="170"/>
      <c r="N696" s="170"/>
    </row>
    <row r="697" spans="13:14" x14ac:dyDescent="0.3">
      <c r="M697" s="170"/>
      <c r="N697" s="170"/>
    </row>
    <row r="698" spans="13:14" x14ac:dyDescent="0.3">
      <c r="M698" s="170"/>
      <c r="N698" s="170"/>
    </row>
    <row r="699" spans="13:14" x14ac:dyDescent="0.3">
      <c r="M699" s="170"/>
      <c r="N699" s="170"/>
    </row>
    <row r="700" spans="13:14" x14ac:dyDescent="0.3">
      <c r="M700" s="170"/>
      <c r="N700" s="170"/>
    </row>
    <row r="701" spans="13:14" x14ac:dyDescent="0.3">
      <c r="M701" s="170"/>
      <c r="N701" s="170"/>
    </row>
    <row r="702" spans="13:14" x14ac:dyDescent="0.3">
      <c r="M702" s="170"/>
      <c r="N702" s="170"/>
    </row>
    <row r="703" spans="13:14" x14ac:dyDescent="0.3">
      <c r="M703" s="174"/>
      <c r="N703" s="178"/>
    </row>
    <row r="704" spans="13:14" x14ac:dyDescent="0.3">
      <c r="M704" s="174"/>
    </row>
    <row r="705" spans="13:14" x14ac:dyDescent="0.3">
      <c r="M705" s="170"/>
      <c r="N705" s="170"/>
    </row>
    <row r="706" spans="13:14" x14ac:dyDescent="0.3">
      <c r="M706" s="170"/>
      <c r="N706" s="170"/>
    </row>
    <row r="707" spans="13:14" x14ac:dyDescent="0.3">
      <c r="M707" s="170"/>
      <c r="N707" s="170"/>
    </row>
    <row r="708" spans="13:14" x14ac:dyDescent="0.3">
      <c r="M708" s="170"/>
      <c r="N708" s="170"/>
    </row>
    <row r="709" spans="13:14" x14ac:dyDescent="0.3">
      <c r="M709" s="170"/>
      <c r="N709" s="170"/>
    </row>
    <row r="710" spans="13:14" x14ac:dyDescent="0.3">
      <c r="M710" s="170"/>
      <c r="N710" s="170"/>
    </row>
    <row r="711" spans="13:14" x14ac:dyDescent="0.3">
      <c r="M711" s="170"/>
      <c r="N711" s="170"/>
    </row>
    <row r="712" spans="13:14" x14ac:dyDescent="0.3">
      <c r="M712" s="170"/>
      <c r="N712" s="170"/>
    </row>
    <row r="713" spans="13:14" x14ac:dyDescent="0.3">
      <c r="M713" s="170"/>
      <c r="N713" s="170"/>
    </row>
    <row r="714" spans="13:14" x14ac:dyDescent="0.3">
      <c r="M714" s="170"/>
      <c r="N714" s="170"/>
    </row>
    <row r="715" spans="13:14" x14ac:dyDescent="0.3">
      <c r="M715" s="170"/>
      <c r="N715" s="170"/>
    </row>
    <row r="716" spans="13:14" x14ac:dyDescent="0.3">
      <c r="M716" s="170"/>
      <c r="N716" s="170"/>
    </row>
    <row r="717" spans="13:14" x14ac:dyDescent="0.3">
      <c r="M717" s="170"/>
      <c r="N717" s="170"/>
    </row>
    <row r="718" spans="13:14" x14ac:dyDescent="0.3">
      <c r="M718" s="170"/>
      <c r="N718" s="170"/>
    </row>
    <row r="719" spans="13:14" x14ac:dyDescent="0.3">
      <c r="M719" s="170"/>
      <c r="N719" s="170"/>
    </row>
    <row r="720" spans="13:14" x14ac:dyDescent="0.3">
      <c r="M720" s="170"/>
      <c r="N720" s="170"/>
    </row>
    <row r="721" spans="13:14" x14ac:dyDescent="0.3">
      <c r="M721" s="170"/>
      <c r="N721" s="170"/>
    </row>
    <row r="722" spans="13:14" x14ac:dyDescent="0.3">
      <c r="M722" s="170"/>
      <c r="N722" s="170"/>
    </row>
    <row r="723" spans="13:14" x14ac:dyDescent="0.3">
      <c r="M723" s="170"/>
      <c r="N723" s="170"/>
    </row>
    <row r="724" spans="13:14" x14ac:dyDescent="0.3">
      <c r="M724" s="170"/>
      <c r="N724" s="170"/>
    </row>
  </sheetData>
  <autoFilter ref="A2:P200" xr:uid="{D714CD8D-5DEC-4165-BB4B-85254B1EF668}"/>
  <conditionalFormatting sqref="A1:A1048576">
    <cfRule type="duplicateValues" dxfId="0" priority="1"/>
  </conditionalFormatting>
  <hyperlinks>
    <hyperlink ref="J44" r:id="rId1" xr:uid="{942F3B6E-FDCF-4684-A8D5-CC8B28B1002D}"/>
    <hyperlink ref="J46" r:id="rId2" xr:uid="{CE90FD24-9319-43DF-AB7E-A3797FEB02BB}"/>
  </hyperlinks>
  <pageMargins left="0.7" right="0.7" top="0.75" bottom="0.75" header="0.3" footer="0.3"/>
  <pageSetup paperSize="9" scale="10" fitToWidth="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09CD5BEA7F994EBE2E887B6E90C7F6" ma:contentTypeVersion="16" ma:contentTypeDescription="Crear nuevo documento." ma:contentTypeScope="" ma:versionID="d29f0844a85ce4fcdb7daa60729afb3c">
  <xsd:schema xmlns:xsd="http://www.w3.org/2001/XMLSchema" xmlns:xs="http://www.w3.org/2001/XMLSchema" xmlns:p="http://schemas.microsoft.com/office/2006/metadata/properties" xmlns:ns2="c5f7e7fe-07e6-4805-8105-824f9907cc10" xmlns:ns3="9c055f6f-d682-46e7-b8e3-82fc36ca4910" targetNamespace="http://schemas.microsoft.com/office/2006/metadata/properties" ma:root="true" ma:fieldsID="277df2b88981a58d77e0674a002ef1c1" ns2:_="" ns3:_="">
    <xsd:import namespace="c5f7e7fe-07e6-4805-8105-824f9907cc10"/>
    <xsd:import namespace="9c055f6f-d682-46e7-b8e3-82fc36ca491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7e7fe-07e6-4805-8105-824f9907cc1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e4372df-1e8c-4955-a3b4-35ea1b38e52e}" ma:internalName="TaxCatchAll" ma:showField="CatchAllData" ma:web="c5f7e7fe-07e6-4805-8105-824f9907cc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055f6f-d682-46e7-b8e3-82fc36ca491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920a594-e67d-43fd-8f87-4108c5d45fa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055f6f-d682-46e7-b8e3-82fc36ca4910">
      <Terms xmlns="http://schemas.microsoft.com/office/infopath/2007/PartnerControls"/>
    </lcf76f155ced4ddcb4097134ff3c332f>
    <TaxCatchAll xmlns="c5f7e7fe-07e6-4805-8105-824f9907cc10" xsi:nil="true"/>
    <SharedWithUsers xmlns="c5f7e7fe-07e6-4805-8105-824f9907cc10">
      <UserInfo>
        <DisplayName/>
        <AccountId xsi:nil="true"/>
        <AccountType/>
      </UserInfo>
    </SharedWithUsers>
  </documentManagement>
</p:properties>
</file>

<file path=customXml/itemProps1.xml><?xml version="1.0" encoding="utf-8"?>
<ds:datastoreItem xmlns:ds="http://schemas.openxmlformats.org/officeDocument/2006/customXml" ds:itemID="{3D3A7766-43DC-407C-8C21-842B11C1E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f7e7fe-07e6-4805-8105-824f9907cc10"/>
    <ds:schemaRef ds:uri="9c055f6f-d682-46e7-b8e3-82fc36ca49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9C565F-447E-4EC5-B462-799E2F833546}">
  <ds:schemaRefs>
    <ds:schemaRef ds:uri="http://schemas.microsoft.com/sharepoint/v3/contenttype/forms"/>
  </ds:schemaRefs>
</ds:datastoreItem>
</file>

<file path=customXml/itemProps3.xml><?xml version="1.0" encoding="utf-8"?>
<ds:datastoreItem xmlns:ds="http://schemas.openxmlformats.org/officeDocument/2006/customXml" ds:itemID="{2DFEB537-34F8-4CDA-BEAB-791CD42F2AC4}">
  <ds:schemaRefs>
    <ds:schemaRef ds:uri="http://schemas.microsoft.com/office/2006/metadata/properties"/>
    <ds:schemaRef ds:uri="http://schemas.microsoft.com/office/infopath/2007/PartnerControls"/>
    <ds:schemaRef ds:uri="9c055f6f-d682-46e7-b8e3-82fc36ca4910"/>
    <ds:schemaRef ds:uri="c5f7e7fe-07e6-4805-8105-824f9907cc10"/>
  </ds:schemaRefs>
</ds:datastoreItem>
</file>

<file path=docMetadata/LabelInfo.xml><?xml version="1.0" encoding="utf-8"?>
<clbl:labelList xmlns:clbl="http://schemas.microsoft.com/office/2020/mipLabelMetadata">
  <clbl:label id="{e1619a49-f4c2-40a4-b443-8ff3ec4bb228}" enabled="0" method="" siteId="{e1619a49-f4c2-40a4-b443-8ff3ec4bb22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2024 ACTIVOS</vt:lpstr>
      <vt:lpstr>ACTIVOS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CAMILO  BERRIO RODRIGUEZ</dc:creator>
  <cp:keywords/>
  <dc:description/>
  <cp:lastModifiedBy>MELISSA  BUSTAMANTE MORALES</cp:lastModifiedBy>
  <cp:revision/>
  <dcterms:created xsi:type="dcterms:W3CDTF">2024-02-27T23:14:57Z</dcterms:created>
  <dcterms:modified xsi:type="dcterms:W3CDTF">2026-07-27T23:00:36Z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0x0101002209CD5BEA7F994EBE2E887B6E90C7F6</vt:lpwstr>
  </property>
  <property fmtid="{D5CDD505-2E9C-101B-9397-08002B2CF9AE}" pid="3" name="MediaServiceImageTags">
    <vt:lpwstr/>
  </property>
</Properties>
</file>