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https://vivagov-my.sharepoint.com/personal/laura_zapata_viva_gov_co/Documents/Escritorio/"/>
    </mc:Choice>
  </mc:AlternateContent>
  <xr:revisionPtr revIDLastSave="47" documentId="8_{C6BDEF00-A7A6-4D19-938C-10C55F90D4F3}" xr6:coauthVersionLast="47" xr6:coauthVersionMax="47" xr10:uidLastSave="{2206E456-DE7D-45CA-B94C-0E8541AA0ADA}"/>
  <bookViews>
    <workbookView xWindow="28680" yWindow="-120" windowWidth="21840" windowHeight="13020" xr2:uid="{19B4D8A3-31BF-4A84-AA65-D0C946E57BE9}"/>
  </bookViews>
  <sheets>
    <sheet name="PAA 2024 " sheetId="1" r:id="rId1"/>
  </sheets>
  <externalReferences>
    <externalReference r:id="rId2"/>
  </externalReferences>
  <definedNames>
    <definedName name="_xlnm._FilterDatabase" localSheetId="0" hidden="1">'PAA 2024 '!$B$19:$Y$42</definedName>
    <definedName name="_xlnm.Extract" localSheetId="0">'PAA 2024 '!#REF!</definedName>
    <definedName name="_xlnm.Print_Area" localSheetId="0">'PAA 2024 '!$A$1:$Y$54</definedName>
    <definedName name="_xlnm.Criteria" localSheetId="0">'PAA 2024 '!#REF!</definedName>
    <definedName name="fuenteRecursos">#REF!</definedName>
    <definedName name="meses">#REF!</definedName>
    <definedName name="modalidad">#REF!</definedName>
    <definedName name="vf">#REF!</definedName>
    <definedName name="vfestado">#REF!</definedName>
  </definedName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1" l="1"/>
  <c r="M20" i="1"/>
  <c r="I21" i="1"/>
  <c r="I22" i="1"/>
  <c r="I23" i="1"/>
  <c r="I24" i="1"/>
  <c r="I25" i="1"/>
  <c r="I26" i="1"/>
  <c r="I27" i="1"/>
  <c r="I28" i="1"/>
  <c r="I29" i="1"/>
  <c r="I30" i="1"/>
  <c r="I31" i="1"/>
  <c r="M31" i="1"/>
  <c r="I32" i="1"/>
  <c r="I33" i="1"/>
  <c r="I34" i="1"/>
  <c r="I35" i="1"/>
  <c r="I36" i="1"/>
  <c r="I37" i="1"/>
  <c r="M37" i="1"/>
  <c r="I38" i="1"/>
  <c r="I39" i="1"/>
  <c r="I40" i="1"/>
  <c r="I41" i="1"/>
  <c r="I42" i="1"/>
  <c r="I43" i="1"/>
  <c r="I44" i="1"/>
  <c r="I45" i="1"/>
  <c r="I46" i="1"/>
  <c r="N47" i="1"/>
  <c r="M47" i="1" l="1"/>
  <c r="O47" i="1"/>
  <c r="C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author>
  </authors>
  <commentList>
    <comment ref="B19" authorId="0" shapeId="0" xr:uid="{AC017D76-813B-4087-9D4D-8B21FE3C38A9}">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<sst xmlns="http://schemas.openxmlformats.org/spreadsheetml/2006/main" count="600" uniqueCount="162">
  <si>
    <t>NO</t>
  </si>
  <si>
    <t>BIENESYSERVICIOS@VIVA.GOV.CO</t>
  </si>
  <si>
    <t>(604) 4448608</t>
  </si>
  <si>
    <t xml:space="preserve">MARA CAMILA ARBELAEZ ALVAREZ </t>
  </si>
  <si>
    <t>CO-ANT-05001</t>
  </si>
  <si>
    <t>BIENES Y SERVICIOS</t>
  </si>
  <si>
    <t>NA</t>
  </si>
  <si>
    <t>0</t>
  </si>
  <si>
    <t>Contratación régimen especial (con ofertas)  - Régimen especial</t>
  </si>
  <si>
    <t>CCE-15||03</t>
  </si>
  <si>
    <t>MESES</t>
  </si>
  <si>
    <t>FEBRERO</t>
  </si>
  <si>
    <t>REDUCCIÓN DEL DEFICIT HABITACIONAL EN EL DEPARTAMENTO DE ANTIOQUIA</t>
  </si>
  <si>
    <t>72111000;72111100;95122100;95122300, 92101501, 86101705, 72102900, 80121600</t>
  </si>
  <si>
    <t>PROYECTOS</t>
  </si>
  <si>
    <t xml:space="preserve"> 2.3.2.02.02.008.25.02. Certificados Catastrales   Recursos del Balance 9073665</t>
  </si>
  <si>
    <t xml:space="preserve">GASTOS LEGALES Y FINANCIEROS </t>
  </si>
  <si>
    <t>80121609</t>
  </si>
  <si>
    <t>2.1.1.01.03.020.01. Estimulo a los empleados del  Estado 33,080,558 2.1.1.01.03.130.01.01. Seguridad y Salud en el trabajo 20,000,000 2.3.1.01.03.002.01.02. Estimulo a los empleados del 
Estado Recursos del Balance 96919442  2.3.2.02.02.008.18.02. Capacitacion y Adiestramiento 40000000 Certificados Catastrales   Recursos del Balance</t>
  </si>
  <si>
    <t>PROGRAMAS DE BIENESTAR Y MEJORAMIENTO</t>
  </si>
  <si>
    <t>86101700;80111500;80111509;86101709;86101711;85101600</t>
  </si>
  <si>
    <t>2.3.2.02.02.008.01.02. Almacenamiento y Custodia - CAD  Recursos del Balance  43048066</t>
  </si>
  <si>
    <t>PRESTAR EL SERVICIO DE ALMACENAMIENTO, CUSTODIA, ORGANIZACIÓN, SUMINISTRO Y CONSULTA DE UNIDADES DOCUMENTALES TODO LO RELACIONADO AL CAD DE LA EMPRESA DE VIVIENDA DE ANTIOQUIA - VIVA</t>
  </si>
  <si>
    <t>2.3.2.02.02.006.02.01 Servicio de Transporte 2066105986</t>
  </si>
  <si>
    <t>CCE-16</t>
  </si>
  <si>
    <t>ENERO</t>
  </si>
  <si>
    <t>SERVICIOS DE ENTREGA POSTAL NACIONAL.</t>
  </si>
  <si>
    <t>2.3.2.02.02.008.19.02. Impresos y Publicaciones  Recursos del Balance 3259666</t>
  </si>
  <si>
    <t xml:space="preserve">2.1.2.02.02.008.02.01. Impresos y Publicaciones </t>
  </si>
  <si>
    <t>CCE-10</t>
  </si>
  <si>
    <t>MARZO</t>
  </si>
  <si>
    <t>IMPRESIÓN PROMOCIONAL O PUBLICITARIA PARA LA EMPRESA DE VIVIENDA DE ANTIOQUÍA - VIVA</t>
  </si>
  <si>
    <t>BIENES Y SERVICIOS (L100)</t>
  </si>
  <si>
    <t>2.1.2.01.01.003.05.03. Radiorreceptores y receptores de televisión, aparatos para la grabación y reproducción de sonido y video, micrófonos, altavoces, amplificadores, etc. 5000000 2.1.2.02.02.008.06.01. Telefonía celular 20000000 CLARO 2.1.2.02.02.008.07.01. Telefonía Celular MOVISTAR 20000000 2.3.2.02.02.008.07.02. Telefonía celular MOVISTAR Recursos del Balance 11511853</t>
  </si>
  <si>
    <t xml:space="preserve"> 2.1.2.01.01.003.05.  EQUIPO Y APARATOS DE RADIO, TELEVISION Y COMUNICACIONES 5000000 2.1.2.02.02.008.06.01. Telefonía celular CLARO 20000000 2.1.2.02.02.008.07.01. Telefonía Celular MOVISTAR 20000000</t>
  </si>
  <si>
    <t>SERVICIOS DE TELEFONÍA Y REPOSICIÓN DE EQUIPO.</t>
  </si>
  <si>
    <t xml:space="preserve">2.1.2.01.01.005.02.05.01.01.  Equipos Tecnológicos - Sistemas TI </t>
  </si>
  <si>
    <t>CCE-04</t>
  </si>
  <si>
    <t>DATA CENTER OFFICE 365 X 80 LIC + 150 LIC + 150 +70 LIC  HASTA POR TOTAL DE 500 LICENCIAS  Y  POWER BI PREMIUM PER USER X 2 LICENCIAS</t>
  </si>
  <si>
    <t>TICS</t>
  </si>
  <si>
    <t>2.1.2.02.02.006.02.01. Servicio de Transporte 141600000</t>
  </si>
  <si>
    <t>CCE-11||03</t>
  </si>
  <si>
    <t>SUMINISTRO DE TIQUETES AÉREOS Y HORAS DE VUELO EN HELICÓPTERO O AVIÓN COMERCIAL, PARA EL DESPLAZAMIENTO DE LOS SERVIDORES A LOS 125 MUNICIPIOS DEL DEPARTAMENTO DE ANTIOQUÍA, DESTINOS NACIONALES E INTERNACIONALES.</t>
  </si>
  <si>
    <t>90121500;78111500</t>
  </si>
  <si>
    <t>2.1.2.02.02.006.02.01. Servicio de Transporte 680811478 2.</t>
  </si>
  <si>
    <t>2.3.2.02.02.006.02.01 Servicio de Transporte 2066105986 2.1.2.02.02.006.02.01. Servicio de Transporte  539211478</t>
  </si>
  <si>
    <t>CONTRATO PRESTACIÓN DE SERVICIO TRANSPORTE TERRESTRE PARA EL DEPARTAMENTO DE ANTIOQUÍA CON LA EMPRESA DE VIVIENDA DE ANTIOQUÍA</t>
  </si>
  <si>
    <t>2.3.2.02.02.009.01.01. Estrategia Comunicacional  31545617   2.3.2.02.02.009.01.02.  Estrategia Comunicacional  Recursos del Balance 1911757</t>
  </si>
  <si>
    <t xml:space="preserve">2.1.2.02.02.009.01.01. Estrategia Comunicacional </t>
  </si>
  <si>
    <t>DESARROLLO DE LAS ESTRATEGIAS PUBLICITARIAS, COMUNICACIONALES Y DE DIFUSIÓN DE LA EMPRESA DE VIVIENDA DE ANTIOQUÍA - VIVA</t>
  </si>
  <si>
    <t>80101500;82141505;82141600</t>
  </si>
  <si>
    <t>COMUNICACIONES</t>
  </si>
  <si>
    <t>AGOSTO</t>
  </si>
  <si>
    <t>CONTRATACIÓN DIRECTA CON UN CORREDOR DE SEGURO PARA LA ASESORÍA Y ADMINISTRACIÓN DE RIESGOS A TRAVÉS DE UNA DEBIDA TRANSFERENCIA DE LOS MISMOS VÍA PÓLIZAS DE SEGUROS U OTROS MECANISMOS.</t>
  </si>
  <si>
    <t>2.1.1.01.03.130.01.01. Seguridad y Salud en el trabajo</t>
  </si>
  <si>
    <t>SISTEMA SEGURIDAD EN EL TRABAJO.</t>
  </si>
  <si>
    <t>86101700;80111500;80111509;86101709</t>
  </si>
  <si>
    <t>TALENTO HUMANO</t>
  </si>
  <si>
    <t xml:space="preserve">2.1.2.02.02.008.18.01. Capacitación y Adiestramiento </t>
  </si>
  <si>
    <t>CAPACITACIÓN Y ADIESTRAMIENTO.</t>
  </si>
  <si>
    <t>2.3.2.02.02.008.08.02. Servicios Generales de Aseo y  Cafetería  Recursos del Balance</t>
  </si>
  <si>
    <t>2.1.2.02.02.008.08.01. Servicios Generales de Aseo y Cafetería 65,000,000</t>
  </si>
  <si>
    <t>12</t>
  </si>
  <si>
    <t>PROVISIÓN DE PERSONAL TEMPORAL PARA LAS ACTIVIDADES DE ASEO, CAFETERÍA Y MANTENIMIENTO GENERAL, EN LA SEDE DE LA EMPRESA DE VIVIENDA DE ANTIOQUÍA -VIVA.</t>
  </si>
  <si>
    <t>76111500;80111700</t>
  </si>
  <si>
    <t>2.3.2.02.02.008.20.02. Honorarios Operativos  2617366476    2.3.2.02.02.008.20.06. Honorarios SIF INUI (CAICEDO -CONCEPCION) 3276680 2.3.2.02.02.008.22.02. Gasto de Desplazamiento Operativos  Recursos del Balance414628997    2.3.2.02.02.008.22.06. Gastos Fijos Reembolsables Operación SIF INUI(CAICEDO -CONCEPCION) 1037400    2.1.1.01.03.106.01.01. Honorarios Administrativos 1975006656  2.1.1.01.03.106.01.02. Honorarios Administrativos Recursos del Balance 339572806 2.1.1.01.03.106.02.01. Gastos Fijos Reembolsables - Honorarios Administrativos 205691545</t>
  </si>
  <si>
    <t>2.1.1.01.03.106.01.01. Honorarios Administrativos 2.1.1.01.03.106.02.01. Gastos Fijos Reembolsables - Honorarios Administrativos   2.3.2.02.02.008.20.01.  Honorarios Operativos  1722718605</t>
  </si>
  <si>
    <t>PRESTACIÓN DE SERVICIOS PROFESIONALES PARA LA GESTIÓN DE LA EMPRESA DE VIVIENDA DE ANTIOQUÍA - VIVA.</t>
  </si>
  <si>
    <t>2.3.2.02.02.008.20.02. Honorarios Operativos  Recursos del Balance</t>
  </si>
  <si>
    <t xml:space="preserve"> 2.3.2.02.02.008.20.01.  Honorarios Operativos</t>
  </si>
  <si>
    <t>PRESTACIÓN DE  SERVICIOS  PROFESIONALES PARA LA REPRESENTACIÓN JUDICIAL Y EXTRAJUDICIAL  DE  LA  EMPRESA  DE  VIVIENDA  DE ANTIOQUÍA-VIVA-</t>
  </si>
  <si>
    <t>JURIDICA</t>
  </si>
  <si>
    <t>2.3.2.02.02.008.11.02. Mantenimiento y Reparaciones Vehículos   Recursos del Balance 10430545   2.3.2.02.02.008.14.02.  Aceites, Combustibles y Lubricantes  Recursos del Balance 16637796</t>
  </si>
  <si>
    <t>2.1.2.02.02.008.11.01. Mantenimiento y Reparaciones Vehículos  18,000,000  2.1.2.02.02.008.14.01.  Aceites, Combustibles y Lubricantes  18840172</t>
  </si>
  <si>
    <t>PRESTACIÓN DEL SERVICIO DE MANTENIMIENTO PREVENTIVO Y CORRECTIVO, EL CUAL INCLUYE REPARACIONES, REPUESTOS AUTOPARTES, MANO DE OBRA, LAVADA, ACEITE, LUBRICANTES, COMBUSTIBLE Y DEMÁS, DE LOS VEHÍCULOS PERTENECIENTES AL PARQUE AUTOMOTOR PROPIO Y DE COMODATO DE LA EMPRESA DE VIVIENDA DE ANTIOQUÍA -VIVA.</t>
  </si>
  <si>
    <t>2.3.2.02.01.004.01.02. Mantenimiento de Equipos - Sistemas TI Recursos del Balance 6984983 2.3.2.02.01.004.03.02. Equipos Tecnológicos - Sistemas TI  Recursos del Balance 47680089</t>
  </si>
  <si>
    <t>2.1.2.01.01.005.02.05.02.01. Mantenimiento de Equipos - Sistemas TI 2.1.2.01.01.005.02.05.01.01. Equipos Tecnológicos - Sistemas TI  10,000,000</t>
  </si>
  <si>
    <t>SERVICIOS INTEGRALES PARA EL CONTROL DE ACCESO, MONITOREO DE PLANTA, VIDEOVIGILANCIA Y SISTEMAS DE ALARMA Y TORNIQUETES. INCLUYE ACTUALIZACIÓN DE SOFTWARE, ASISTENCIA, SOPORTE TÉCNICO Y MANTENIMIENTO.</t>
  </si>
  <si>
    <t>72151700;92121700;81111500</t>
  </si>
  <si>
    <t>2.3.2.02.02.008.09.02. Mantenimiento y Reparaciones Equipos Oficina Recursos del Balance  2.1.2.02.02.008.09.01. Mantenimiento y Reparaciones Equipos Oficina 61877725</t>
  </si>
  <si>
    <t>2.1.2.02.02.008.09.01. Mantenimiento y Reparaciones Equipos Oficina 61877725</t>
  </si>
  <si>
    <t>SUMINISTRO, INSTALACIÓN Y MANTENIMIENTO DE MOBILIARIO, EQUIPO Y ELEMENTOS DE OFICINA.</t>
  </si>
  <si>
    <t>76111500;56111500;52131600</t>
  </si>
  <si>
    <t>2.3.2.02.01.004.04.02. Paquete de Software - Sistemas TI  Recursos del Balance 23962687  2.3.2.02.01.004.02.02. Gastos de Desarrollo - Sistemas TI Recursos del Balance  44670417 2.3.2.02.01.004.05.02. Soportes De Software - CAD Recursos del Balance  69679076</t>
  </si>
  <si>
    <t>2.1.2.01.01.005.02.03.01.01.01. Paquetes de software - Sistemas TI 357,70, 1 63 2.1.2.01.01.005.02.03.01.02.01. Gastos de desarrollo - Sistemas TI 22,000,000</t>
  </si>
  <si>
    <t>CONTRATAR EL CUBRIMIENTO DE LAS NECESIDADES Y SOLUCIONES TECNOLÓGICAS TANTO A NIVEL DE HARDWARE, SOFTWARE; COMO DEL SOPORTE Y MANTENIMIENTO DE LOS COMPONENTES DE TI DE LA EMPRESA DE VIVIENDA DE ANTIOQUÍA - VIVA.</t>
  </si>
  <si>
    <t>81111500;43211500</t>
  </si>
  <si>
    <t>2.3.2.02.02.008.12.02. Papelería y Útiles de Oficina Recursos del Balance 18,215,857 2.3.2.02.02.008.13.02. Elementos de Aseo y  Cafeteria  Recursos del Balance 950372 2.3.2.02.02.008.24.02. Insumos, Papeleria, Gasolina, Aseo, Otros Honorarios  Recursos del Balance 4000000</t>
  </si>
  <si>
    <t>2.1.2.02.02.008.12.01. Papelería y Útiles de Oficina 10,000,000 2.1.2.02.02.008.13.01. Elementos de Aseo y Cafetería 51.740.650</t>
  </si>
  <si>
    <t>SUMINISTRO DE PAPELERÍA E IMPLEMENTOS DE OFICINA, CAFETERÍA, ASEO, PERIFÉRICOS DE TECNOLOGÍA, Y FERRETERÍAS O REPUESTOS FERRETEROS, PARA EL NORMAL FUNCIONAMIENTO DE LA EMPRESA DE VIVIENDA DE ANTIOQUÍA - VIVA.</t>
  </si>
  <si>
    <t>44101700;44103100;44121600</t>
  </si>
  <si>
    <t xml:space="preserve"> 2.3.2.02.02.008.16.02. Seguros  Recursos del Balance</t>
  </si>
  <si>
    <t xml:space="preserve">2.1.2.02.02.008.16.01. Seguros </t>
  </si>
  <si>
    <t>SEPTIEMBRE</t>
  </si>
  <si>
    <t>ADQUISICIÓN DE PAQUETES DE PÓLIZAS Y SEGUROS PARA LA EMPRESA DE VIVIENDA E INFRAESTRUCTURA DE ANTIOQUÍA.</t>
  </si>
  <si>
    <t xml:space="preserve">2.1.2.02.02.008.15.01. Vigilancia Piso 10 Almacentro  24124555  2.1.2.02.02.008.15.02.01. Vigilancia LOCAL 100 Almacentro  8476195 </t>
  </si>
  <si>
    <t>SERVICIO DE VIGILANCIA SEDE ALMACENTRO EMPRESA DE VIVIENDA DE ANTIOQUÍA.</t>
  </si>
  <si>
    <t>92101501;92121500;92121504</t>
  </si>
  <si>
    <t>2.1.2.02.02.008.04.01.01. TIGO UNE Data center piso 10 ALMACENTRO 111353498 2.1.2.02.02.008.05.01. TIGO UNE Pag Web Cyber Segurity3500000</t>
  </si>
  <si>
    <t xml:space="preserve">2.1.2.02.02.008.04.01.01. TIGO UNE Data center piso 10 ALMACENTRO </t>
  </si>
  <si>
    <t>SERVICIOS WEB, HOSTING, DATA CENTER, TELEFONÍA, INTERNET Y CORREO ELECTRÓNICO.</t>
  </si>
  <si>
    <t>81111505;83111600</t>
  </si>
  <si>
    <t>2.3.2.02.02.006.01.01.02. EPM Acueducto y energía Piso 10 ALMACENTRO  Recursos del Balance</t>
  </si>
  <si>
    <t xml:space="preserve">2.1.2.02.02.006.01.01.01. EPM Acueducto energía piso 10 ALMACENTRO    2.1.2.02.02.006.01.02.01. EPM Acueducto energía local 100 ALMACENTRO </t>
  </si>
  <si>
    <t>SERVICIOS PÚBLICOS, ELECTRICIDAD Y ACUEDUCTO DE LA SEDE DE LA EMPRESA DE VIVIENDA DE ANTIOQUIA.</t>
  </si>
  <si>
    <t>83101500;83101800</t>
  </si>
  <si>
    <t xml:space="preserve"> 2.3.2.02.02.008.21.02. Arrendamiento Operativos  Recursos del Balance</t>
  </si>
  <si>
    <t>2.1.2.02.02.007.01.01. Arrendamiento Y/O Administración de Bienes Muebles E Inmuebles</t>
  </si>
  <si>
    <t>ARRENDAMIENTOS DE BIENES INMUEBLES PARA EL USO LA EMPRESA DE VIVIENDA DE ANTIOQUÍA UBICADA EN EL CENTRO COMERCIAL ALMACENTRO.</t>
  </si>
  <si>
    <t>80131502</t>
  </si>
  <si>
    <t>¿El contrato incluye el suministro de bienes y servicios distintos a alimentos?</t>
  </si>
  <si>
    <t>¿Debe cumplir con invertir mínimo el 30% de los recursos del presupuesto destinados a comprar alimentos, cumpliendo con lo establecido en la Ley 2046 de 2020, reglamentada por el Decreto 248 de 2021?</t>
  </si>
  <si>
    <t>Correo electrónico del responsable</t>
  </si>
  <si>
    <t xml:space="preserve">Teléfono del responsable </t>
  </si>
  <si>
    <t xml:space="preserve">Nombre del responsable </t>
  </si>
  <si>
    <t>Ubicación</t>
  </si>
  <si>
    <t>Unidad de contratación (referencia)</t>
  </si>
  <si>
    <t>Estado de solicitud de vigencias futuras</t>
  </si>
  <si>
    <t>¿Se requieren vigencias futuras?</t>
  </si>
  <si>
    <t>Columna3</t>
  </si>
  <si>
    <t>valor estimado presupuesto oficial 2025</t>
  </si>
  <si>
    <t xml:space="preserve">valor estimado presupuesto oficial 2024 </t>
  </si>
  <si>
    <t>Fuente de los recursos</t>
  </si>
  <si>
    <t>Modalidad de selección 2</t>
  </si>
  <si>
    <t>Columna2</t>
  </si>
  <si>
    <t>Columna1</t>
  </si>
  <si>
    <t xml:space="preserve">Modalidad de selección </t>
  </si>
  <si>
    <t>Duración del contrato (intervalo: días, meses, años)</t>
  </si>
  <si>
    <t>Duración estimada del contrato (número de mes(es))</t>
  </si>
  <si>
    <t>Fecha estimada de presentación de ofertas (mes)</t>
  </si>
  <si>
    <t>Fecha estimada de inicio de proceso de selección (mes)</t>
  </si>
  <si>
    <t>Descripción</t>
  </si>
  <si>
    <t>Códigos UNSPSC</t>
  </si>
  <si>
    <t>B. ADQUISICIONES PLANEADAS</t>
  </si>
  <si>
    <t>Fecha de última actualización del PAA</t>
  </si>
  <si>
    <t>Límite de contratación mínima cuantía</t>
  </si>
  <si>
    <t>Límite de contratación menor cuantía</t>
  </si>
  <si>
    <t>Valor total del PAA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</si>
  <si>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</si>
  <si>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MARIA CAMILA ARBELAEZ ALVAREZ- COORDINACIÓN DE BIENES Y SERVICIOS</t>
  </si>
  <si>
    <t>Información de contacto</t>
  </si>
  <si>
    <t>La Empresa de Vivienda de Antioquia – VIVA, tiene por objeto disminuir las brechas habitacionales a través de actuaciones integrales de vivienda social y hábitat en el contexto urbano y rural, enfocados en el cumplimiento del Plan de Desarrollo, estabilizando las finanzas de la entidad y asegurando su continuidad, buscando consolidar alianzas estratégicas con Stakeholders, logrado así el reposicionamiento de VIVA como Empresa de Vivienda Social de los Antioqueños, gestionando el cambio y la continuidad del negocio, a través de actuaciones jurídicas y legales para la mitigación del riesgo antijurídico generando, ejecutando y finalizando obras de infraestructura en Desarrollo, enfocados a satisfacer las necesidades de nuestros clientes y generando nuevos negocios de Vivienda, enfocados en una mejora continua de todos los procesos.</t>
  </si>
  <si>
    <t>Política de la Empresa</t>
  </si>
  <si>
    <t xml:space="preserve"> La Empresa de Vivienda de Antioquia - VIVA, es una Empresa Comercial e Industrial del Estado del orden departamental que tiene por objeto gestionar, promover e impulsar todas las actividades comerciales, industriales, de servicio y consultoría que estén relacionadas con el desarrollo de planes, programas y proyectos de vivienda social, infraestructura y equipamiento comunitario en todo el territorio nacional, cooperando con los departamentos, municipios o sus entidades descentralizadas, esto mediante la aplicación de estrategias que induzcan y potencien la participación activa de los sectores público, privado y solidario, de los trabajadores y de los usuarios de las viviendas.</t>
  </si>
  <si>
    <t xml:space="preserve">Misión y visión </t>
  </si>
  <si>
    <t>www.viva.gov.co</t>
  </si>
  <si>
    <t>Página web</t>
  </si>
  <si>
    <t>Teléfono</t>
  </si>
  <si>
    <t>Carrera 43A #34-95</t>
  </si>
  <si>
    <t>Dirección</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</si>
  <si>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</si>
  <si>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Empresa de Vivienda de Antioquia - VIVA</t>
  </si>
  <si>
    <t>Nombre</t>
  </si>
  <si>
    <t xml:space="preserve">OBJETIVO PLAN ANUAL DE ADQUISICIONES: </t>
  </si>
  <si>
    <t>A. INFORMACIÓN GENERAL DE LA ENTIDAD</t>
  </si>
  <si>
    <t>PLAN ANUAL DE ADQUISICIONES 2024</t>
  </si>
  <si>
    <t>valor estimado presupuesto oficial 2024 a 30/07/2024</t>
  </si>
  <si>
    <t>Código: GBS-FO-14</t>
  </si>
  <si>
    <t>Versión 04</t>
  </si>
  <si>
    <t xml:space="preserve">MARZO </t>
  </si>
  <si>
    <t>JUNIO</t>
  </si>
  <si>
    <t xml:space="preserve">AGOSTO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</si>
</sst>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quot;$&quot;\ * #,##0.00_-;_-&quot;$&quot;\ * &quot;-&quot;??_-;_-@_-"/>
    <numFmt numFmtId="165" formatCode="_-&quot;$&quot;\ * #,##0_-;\-&quot;$&quot;\ * #,##0_-;_-&quot;$&quot;\ * &quot;-&quot;??_-;_-@_-"/>
    <numFmt numFmtId="166" formatCode="_-* #,##0_-;\-* #,##0_-;_-* &quot;-&quot;??_-;_-@_-"/>
    <numFmt numFmtId="167" formatCode="_-[$$-240A]\ * #,##0.00_-;\-[$$-240A]\ * #,##0.00_-;_-[$$-240A]\ * &quot;-&quot;??_-;_-@_-"/>
    <numFmt numFmtId="168" formatCode="&quot;$&quot;\ #,##0;[Red]\-&quot;$&quot;\ #,##0"/>
  </numFmts>
  <fonts count="18" x14ac:knownFonts="1">
    <font>
      <sz val="11"/>
      <color theme="1"/>
      <name val="Aptos Narrow"/>
      <family val="2"/>
      <scheme val="minor"/>
    </font>
    <font>
      <sz val="11"/>
      <color theme="1"/>
      <name val="Aptos Narrow"/>
      <family val="2"/>
      <scheme val="minor"/>
    </font>
    <font>
      <sz val="11"/>
      <color theme="0"/>
      <name val="Aptos Narrow"/>
      <family val="2"/>
      <scheme val="minor"/>
    </font>
    <font>
      <sz val="12"/>
      <color theme="1"/>
      <name val="Arial"/>
      <family val="2"/>
    </font>
    <font>
      <sz val="12"/>
      <name val="Arial"/>
      <family val="2"/>
    </font>
    <font>
      <u/>
      <sz val="11"/>
      <color theme="10"/>
      <name val="Aptos Narrow"/>
      <family val="2"/>
      <scheme val="minor"/>
    </font>
    <font>
      <u/>
      <sz val="12"/>
      <color theme="10"/>
      <name val="Aptos Narrow"/>
      <family val="2"/>
      <scheme val="minor"/>
    </font>
    <font>
      <sz val="10"/>
      <color theme="1"/>
      <name val="Verdana"/>
      <family val="2"/>
    </font>
    <font>
      <sz val="11"/>
      <name val="Arial"/>
      <family val="2"/>
    </font>
    <font>
      <sz val="12"/>
      <color theme="1"/>
      <name val="Verdana"/>
      <family val="2"/>
    </font>
    <font>
      <sz val="12"/>
      <name val="Aptos Narrow"/>
      <family val="2"/>
      <scheme val="minor"/>
    </font>
    <font>
      <b/>
      <sz val="12"/>
      <color theme="0"/>
      <name val="Arial"/>
      <family val="2"/>
    </font>
    <font>
      <b/>
      <sz val="12"/>
      <color theme="1"/>
      <name val="Arial"/>
      <family val="2"/>
    </font>
    <font>
      <sz val="10"/>
      <color rgb="FF000000"/>
      <name val="Times New Roman"/>
      <family val="1"/>
    </font>
    <font>
      <b/>
      <sz val="12"/>
      <name val="Arial"/>
      <family val="2"/>
    </font>
    <font>
      <u/>
      <sz val="12"/>
      <color theme="10"/>
      <name val="Arial"/>
      <family val="2"/>
    </font>
    <font>
      <b/>
      <sz val="12"/>
      <color indexed="81"/>
      <name val="Tahoma"/>
      <family val="2"/>
    </font>
    <font>
      <sz val="12"/>
      <color indexed="81"/>
      <name val="Tahoma"/>
      <family val="2"/>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FF0000"/>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0" fontId="2" fillId="2" borderId="0" applyNumberFormat="0" applyBorder="0" applyAlignment="0" applyProtection="0"/>
    <xf numFmtId="0" fontId="5" fillId="0" borderId="0" applyNumberFormat="0" applyFill="0" applyBorder="0" applyAlignment="0" applyProtection="0"/>
    <xf numFmtId="49" fontId="7" fillId="0" borderId="0" applyFill="0" applyBorder="0" applyProtection="0">
      <alignment horizontal="left" vertical="center"/>
    </xf>
    <xf numFmtId="0" fontId="13" fillId="0" borderId="0"/>
  </cellStyleXfs>
  <cellXfs count="97">
    <xf numFmtId="0" fontId="0" fillId="0" borderId="0" xfId="0"/>
    <xf numFmtId="0" fontId="3" fillId="0" borderId="0" xfId="0" applyFont="1" applyAlignment="1">
      <alignment wrapText="1"/>
    </xf>
    <xf numFmtId="0" fontId="3" fillId="0" borderId="0" xfId="0" applyFont="1" applyAlignment="1">
      <alignment horizontal="center" wrapText="1"/>
    </xf>
    <xf numFmtId="165" fontId="3" fillId="0" borderId="0" xfId="2" applyNumberFormat="1" applyFont="1" applyAlignment="1">
      <alignment wrapText="1"/>
    </xf>
    <xf numFmtId="166" fontId="3" fillId="0" borderId="0" xfId="1" applyNumberFormat="1" applyFont="1" applyAlignment="1">
      <alignment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4" fillId="3" borderId="2" xfId="0" applyFont="1" applyFill="1" applyBorder="1" applyAlignment="1" applyProtection="1">
      <alignment horizontal="left" vertical="top" wrapText="1"/>
      <protection locked="0"/>
    </xf>
    <xf numFmtId="0" fontId="3" fillId="3" borderId="2" xfId="0" applyFont="1" applyFill="1" applyBorder="1" applyAlignment="1">
      <alignment wrapText="1"/>
    </xf>
    <xf numFmtId="0" fontId="3" fillId="3" borderId="3" xfId="0" applyFont="1" applyFill="1" applyBorder="1" applyAlignment="1">
      <alignment wrapText="1"/>
    </xf>
    <xf numFmtId="0" fontId="4" fillId="3" borderId="2" xfId="0" applyFont="1" applyFill="1" applyBorder="1" applyAlignment="1" applyProtection="1">
      <alignment horizontal="center" vertical="top" wrapText="1"/>
      <protection locked="0"/>
    </xf>
    <xf numFmtId="165" fontId="4" fillId="3" borderId="2" xfId="0" applyNumberFormat="1" applyFont="1" applyFill="1" applyBorder="1" applyAlignment="1" applyProtection="1">
      <alignment horizontal="center" vertical="center" wrapText="1"/>
      <protection locked="0"/>
    </xf>
    <xf numFmtId="0" fontId="3" fillId="3" borderId="2" xfId="0" applyFont="1" applyFill="1" applyBorder="1" applyAlignment="1">
      <alignment horizontal="center" vertical="top" wrapText="1"/>
    </xf>
    <xf numFmtId="0" fontId="4" fillId="4" borderId="2" xfId="0" applyFont="1" applyFill="1" applyBorder="1" applyAlignment="1" applyProtection="1">
      <alignment horizontal="left" vertical="top" wrapText="1"/>
      <protection locked="0"/>
    </xf>
    <xf numFmtId="0" fontId="4" fillId="3" borderId="2" xfId="0" applyFont="1" applyFill="1" applyBorder="1" applyAlignment="1" applyProtection="1">
      <alignment horizontal="center" vertical="center" wrapText="1"/>
      <protection locked="0"/>
    </xf>
    <xf numFmtId="0" fontId="3" fillId="3" borderId="3" xfId="0" applyFont="1" applyFill="1" applyBorder="1" applyAlignment="1">
      <alignment horizontal="left" wrapText="1"/>
    </xf>
    <xf numFmtId="0" fontId="4" fillId="3" borderId="4" xfId="0" applyFont="1" applyFill="1" applyBorder="1" applyAlignment="1" applyProtection="1">
      <alignment horizontal="center" vertical="top" wrapText="1"/>
      <protection locked="0"/>
    </xf>
    <xf numFmtId="0" fontId="4" fillId="3" borderId="5" xfId="0" applyFont="1" applyFill="1" applyBorder="1" applyAlignment="1" applyProtection="1">
      <alignment horizontal="center" vertical="top" wrapText="1"/>
      <protection locked="0"/>
    </xf>
    <xf numFmtId="0" fontId="6" fillId="3" borderId="5" xfId="4" applyFont="1" applyFill="1" applyBorder="1" applyAlignment="1" applyProtection="1">
      <alignment horizontal="left" vertical="top" wrapText="1"/>
      <protection locked="0"/>
    </xf>
    <xf numFmtId="0" fontId="4" fillId="3" borderId="5" xfId="0" applyFont="1" applyFill="1" applyBorder="1" applyAlignment="1" applyProtection="1">
      <alignment vertical="center" wrapText="1"/>
      <protection locked="0"/>
    </xf>
    <xf numFmtId="0" fontId="4" fillId="3" borderId="5" xfId="0" applyFont="1" applyFill="1" applyBorder="1" applyAlignment="1" applyProtection="1">
      <alignment horizontal="center" vertical="center" wrapText="1"/>
      <protection locked="0"/>
    </xf>
    <xf numFmtId="166" fontId="4" fillId="3" borderId="5" xfId="1" applyNumberFormat="1" applyFont="1" applyFill="1" applyBorder="1" applyAlignment="1" applyProtection="1">
      <alignment vertical="center" wrapText="1"/>
      <protection locked="0"/>
    </xf>
    <xf numFmtId="165" fontId="4" fillId="0" borderId="5" xfId="2" applyNumberFormat="1" applyFont="1" applyFill="1" applyBorder="1" applyAlignment="1" applyProtection="1">
      <alignment horizontal="right" vertical="top" wrapText="1"/>
      <protection locked="0"/>
    </xf>
    <xf numFmtId="165" fontId="4" fillId="3" borderId="5" xfId="2" applyNumberFormat="1" applyFont="1" applyFill="1" applyBorder="1" applyAlignment="1" applyProtection="1">
      <alignment horizontal="right" vertical="top" wrapText="1"/>
      <protection locked="0"/>
    </xf>
    <xf numFmtId="0" fontId="3" fillId="0" borderId="5" xfId="0" applyFont="1" applyBorder="1" applyAlignment="1" applyProtection="1">
      <alignment horizontal="center" vertical="center" wrapText="1"/>
      <protection locked="0"/>
    </xf>
    <xf numFmtId="0" fontId="3" fillId="3" borderId="0" xfId="0" applyFont="1" applyFill="1" applyAlignment="1">
      <alignment wrapText="1"/>
    </xf>
    <xf numFmtId="0" fontId="4" fillId="3" borderId="5" xfId="0" applyFont="1" applyFill="1" applyBorder="1" applyAlignment="1" applyProtection="1">
      <alignment horizontal="left" vertical="top" wrapText="1"/>
      <protection locked="0"/>
    </xf>
    <xf numFmtId="0" fontId="3" fillId="3" borderId="5" xfId="0" applyFont="1" applyFill="1" applyBorder="1" applyAlignment="1">
      <alignment wrapText="1"/>
    </xf>
    <xf numFmtId="49" fontId="4" fillId="0" borderId="5" xfId="2" applyNumberFormat="1" applyFont="1" applyFill="1" applyBorder="1" applyAlignment="1" applyProtection="1">
      <alignment horizontal="left" vertical="top" wrapText="1"/>
      <protection locked="0"/>
    </xf>
    <xf numFmtId="0" fontId="3" fillId="0" borderId="5" xfId="0" applyFont="1" applyBorder="1" applyAlignment="1" applyProtection="1">
      <alignment horizontal="center" vertical="top" wrapText="1"/>
      <protection locked="0"/>
    </xf>
    <xf numFmtId="0" fontId="4" fillId="0" borderId="5" xfId="0" applyFont="1" applyBorder="1" applyAlignment="1" applyProtection="1">
      <alignment horizontal="left" vertical="top" wrapText="1"/>
      <protection locked="0"/>
    </xf>
    <xf numFmtId="0" fontId="4" fillId="0" borderId="5" xfId="0" applyFont="1" applyBorder="1" applyAlignment="1" applyProtection="1">
      <alignment horizontal="center" vertical="center" wrapText="1"/>
      <protection locked="0"/>
    </xf>
    <xf numFmtId="165" fontId="4" fillId="3" borderId="5" xfId="2" applyNumberFormat="1"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center" wrapText="1"/>
      <protection locked="0"/>
    </xf>
    <xf numFmtId="0" fontId="3" fillId="0" borderId="5" xfId="0" applyFont="1" applyBorder="1" applyAlignment="1">
      <alignment wrapText="1"/>
    </xf>
    <xf numFmtId="165" fontId="4" fillId="0" borderId="5" xfId="2" applyNumberFormat="1" applyFont="1" applyFill="1" applyBorder="1" applyAlignment="1" applyProtection="1">
      <alignment horizontal="left" vertical="top" wrapText="1"/>
      <protection locked="0"/>
    </xf>
    <xf numFmtId="0" fontId="4" fillId="0" borderId="4"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6" fillId="0" borderId="5" xfId="4" applyFont="1" applyFill="1" applyBorder="1" applyAlignment="1" applyProtection="1">
      <alignment horizontal="left" vertical="top" wrapText="1"/>
      <protection locked="0"/>
    </xf>
    <xf numFmtId="49" fontId="4" fillId="0" borderId="5" xfId="2" applyNumberFormat="1" applyFont="1" applyFill="1" applyBorder="1" applyAlignment="1" applyProtection="1">
      <alignment horizontal="left" vertical="center" wrapText="1"/>
      <protection locked="0"/>
    </xf>
    <xf numFmtId="165" fontId="4" fillId="3" borderId="5" xfId="2" applyNumberFormat="1" applyFont="1" applyFill="1" applyBorder="1" applyAlignment="1" applyProtection="1">
      <alignment vertical="top" wrapText="1"/>
      <protection locked="0"/>
    </xf>
    <xf numFmtId="165" fontId="4" fillId="0" borderId="5" xfId="2" applyNumberFormat="1" applyFont="1" applyFill="1" applyBorder="1" applyAlignment="1" applyProtection="1">
      <alignment horizontal="left"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pplyProtection="1">
      <alignment horizontal="left" vertical="center" wrapText="1"/>
      <protection locked="0"/>
    </xf>
    <xf numFmtId="49" fontId="4" fillId="3" borderId="5" xfId="2" applyNumberFormat="1" applyFont="1" applyFill="1" applyBorder="1" applyAlignment="1" applyProtection="1">
      <alignment vertical="top" wrapText="1"/>
      <protection locked="0"/>
    </xf>
    <xf numFmtId="165" fontId="4" fillId="3" borderId="5" xfId="2" applyNumberFormat="1" applyFont="1" applyFill="1" applyBorder="1" applyAlignment="1" applyProtection="1">
      <alignment vertical="center" wrapText="1"/>
      <protection locked="0"/>
    </xf>
    <xf numFmtId="165" fontId="4" fillId="0" borderId="5" xfId="2" applyNumberFormat="1" applyFont="1" applyFill="1" applyBorder="1" applyAlignment="1" applyProtection="1">
      <alignment vertical="top" wrapText="1"/>
      <protection locked="0"/>
    </xf>
    <xf numFmtId="0" fontId="3" fillId="0" borderId="5" xfId="0" applyFont="1" applyBorder="1" applyAlignment="1">
      <alignment vertical="center" wrapText="1"/>
    </xf>
    <xf numFmtId="0" fontId="11" fillId="5" borderId="7" xfId="3" applyFont="1" applyFill="1" applyBorder="1" applyAlignment="1" applyProtection="1">
      <alignment horizontal="center" vertical="center" wrapText="1"/>
    </xf>
    <xf numFmtId="0" fontId="11" fillId="5" borderId="8" xfId="3" applyFont="1" applyFill="1" applyBorder="1" applyAlignment="1" applyProtection="1">
      <alignment horizontal="center" vertical="center" wrapText="1"/>
    </xf>
    <xf numFmtId="165" fontId="11" fillId="5" borderId="8" xfId="2" applyNumberFormat="1" applyFont="1" applyFill="1" applyBorder="1" applyAlignment="1" applyProtection="1">
      <alignment horizontal="center" vertical="center" wrapText="1"/>
    </xf>
    <xf numFmtId="0" fontId="11" fillId="6" borderId="8" xfId="3" applyFont="1" applyFill="1" applyBorder="1" applyAlignment="1" applyProtection="1">
      <alignment horizontal="center" vertical="center" wrapText="1"/>
    </xf>
    <xf numFmtId="0" fontId="11" fillId="5" borderId="9" xfId="3" applyFont="1" applyFill="1" applyBorder="1" applyAlignment="1" applyProtection="1">
      <alignment horizontal="center" vertical="center" wrapText="1"/>
    </xf>
    <xf numFmtId="0" fontId="12" fillId="0" borderId="0" xfId="0" applyFont="1" applyAlignment="1">
      <alignment vertical="center" wrapText="1"/>
    </xf>
    <xf numFmtId="0" fontId="3" fillId="0" borderId="0" xfId="0" applyFont="1" applyAlignment="1">
      <alignment horizontal="center" vertical="top" wrapText="1"/>
    </xf>
    <xf numFmtId="0" fontId="14" fillId="3" borderId="0" xfId="6" applyFont="1" applyFill="1" applyAlignment="1">
      <alignment wrapText="1"/>
    </xf>
    <xf numFmtId="0" fontId="3" fillId="0" borderId="0" xfId="0" applyFont="1" applyAlignment="1">
      <alignment vertical="top" wrapText="1"/>
    </xf>
    <xf numFmtId="14" fontId="3" fillId="7" borderId="5" xfId="0" applyNumberFormat="1" applyFont="1" applyFill="1" applyBorder="1" applyAlignment="1" applyProtection="1">
      <alignment horizontal="right" vertical="center" wrapText="1"/>
      <protection locked="0"/>
    </xf>
    <xf numFmtId="0" fontId="12" fillId="0" borderId="5" xfId="0" applyFont="1" applyBorder="1" applyAlignment="1">
      <alignment vertical="center" wrapText="1"/>
    </xf>
    <xf numFmtId="168" fontId="3" fillId="7" borderId="5" xfId="1" applyNumberFormat="1" applyFont="1" applyFill="1" applyBorder="1" applyAlignment="1" applyProtection="1">
      <alignment horizontal="right" vertical="center" wrapText="1"/>
      <protection locked="0"/>
    </xf>
    <xf numFmtId="165" fontId="3" fillId="7" borderId="5" xfId="2" applyNumberFormat="1" applyFont="1" applyFill="1" applyBorder="1" applyAlignment="1" applyProtection="1">
      <alignment horizontal="right" vertical="center" wrapText="1"/>
      <protection locked="0"/>
    </xf>
    <xf numFmtId="165" fontId="3" fillId="7" borderId="5" xfId="2" applyNumberFormat="1" applyFont="1" applyFill="1" applyBorder="1" applyAlignment="1" applyProtection="1">
      <alignment horizontal="left" vertical="center" wrapText="1"/>
      <protection locked="0"/>
    </xf>
    <xf numFmtId="0" fontId="3" fillId="7" borderId="5" xfId="0" applyFont="1" applyFill="1" applyBorder="1" applyAlignment="1" applyProtection="1">
      <alignment horizontal="justify" vertical="justify" wrapText="1"/>
      <protection locked="0"/>
    </xf>
    <xf numFmtId="0" fontId="15" fillId="7" borderId="5" xfId="4" quotePrefix="1" applyFont="1" applyFill="1" applyBorder="1" applyAlignment="1" applyProtection="1">
      <alignment wrapText="1"/>
      <protection locked="0"/>
    </xf>
    <xf numFmtId="0" fontId="3" fillId="7" borderId="5" xfId="0" quotePrefix="1" applyFont="1" applyFill="1" applyBorder="1" applyAlignment="1" applyProtection="1">
      <alignment wrapText="1"/>
      <protection locked="0"/>
    </xf>
    <xf numFmtId="0" fontId="3" fillId="7" borderId="5" xfId="0" applyFont="1" applyFill="1" applyBorder="1" applyAlignment="1" applyProtection="1">
      <alignment wrapText="1"/>
      <protection locked="0"/>
    </xf>
    <xf numFmtId="0" fontId="12" fillId="0" borderId="0" xfId="0" applyFont="1" applyAlignment="1">
      <alignment wrapText="1"/>
    </xf>
    <xf numFmtId="0" fontId="3" fillId="0" borderId="0" xfId="0" applyFont="1"/>
    <xf numFmtId="0" fontId="3" fillId="0" borderId="0" xfId="0" applyFont="1" applyAlignment="1">
      <alignment horizontal="center"/>
    </xf>
    <xf numFmtId="165" fontId="3" fillId="0" borderId="0" xfId="2" applyNumberFormat="1" applyFont="1"/>
    <xf numFmtId="165" fontId="3" fillId="0" borderId="0" xfId="2" applyNumberFormat="1" applyFont="1" applyFill="1" applyAlignment="1">
      <alignment wrapText="1"/>
    </xf>
    <xf numFmtId="165" fontId="4" fillId="0" borderId="5" xfId="2" applyNumberFormat="1" applyFont="1" applyFill="1" applyBorder="1" applyAlignment="1" applyProtection="1">
      <alignment vertical="center" wrapText="1"/>
      <protection locked="0"/>
    </xf>
    <xf numFmtId="165" fontId="4" fillId="0" borderId="5" xfId="2" applyNumberFormat="1" applyFont="1" applyFill="1" applyBorder="1" applyAlignment="1" applyProtection="1">
      <alignment horizontal="center" vertical="center" wrapText="1"/>
      <protection locked="0"/>
    </xf>
    <xf numFmtId="165" fontId="4" fillId="0" borderId="5" xfId="2" applyNumberFormat="1" applyFont="1" applyFill="1" applyBorder="1" applyAlignment="1" applyProtection="1">
      <alignment horizontal="right" vertical="center" wrapText="1"/>
      <protection locked="0"/>
    </xf>
    <xf numFmtId="166" fontId="4" fillId="0" borderId="5" xfId="1" applyNumberFormat="1" applyFont="1" applyFill="1" applyBorder="1" applyAlignment="1" applyProtection="1">
      <alignment horizontal="center" vertical="center" wrapText="1"/>
      <protection locked="0"/>
    </xf>
    <xf numFmtId="167" fontId="4" fillId="0" borderId="5" xfId="2" applyNumberFormat="1" applyFont="1" applyFill="1" applyBorder="1" applyAlignment="1" applyProtection="1">
      <alignment horizontal="right" vertical="top" wrapText="1"/>
      <protection locked="0"/>
    </xf>
    <xf numFmtId="0" fontId="4" fillId="0" borderId="5" xfId="0" applyFont="1" applyBorder="1" applyAlignment="1" applyProtection="1">
      <alignment horizontal="left" vertical="center" wrapText="1"/>
      <protection locked="0"/>
    </xf>
    <xf numFmtId="0" fontId="10" fillId="0" borderId="6" xfId="0" applyFont="1" applyBorder="1" applyAlignment="1">
      <alignment horizontal="left" vertical="top"/>
    </xf>
    <xf numFmtId="49" fontId="9" fillId="0" borderId="5" xfId="5" applyFont="1" applyFill="1" applyBorder="1" applyProtection="1">
      <alignment horizontal="left" vertical="center"/>
    </xf>
    <xf numFmtId="0" fontId="3"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3" fillId="0" borderId="0" xfId="0" applyFont="1" applyAlignment="1">
      <alignment horizontal="right" wrapText="1"/>
    </xf>
    <xf numFmtId="0" fontId="3" fillId="0" borderId="6" xfId="0" applyFont="1" applyBorder="1" applyAlignment="1">
      <alignment horizontal="left" vertical="center" wrapText="1"/>
    </xf>
    <xf numFmtId="0" fontId="3" fillId="0" borderId="5" xfId="0" applyFont="1" applyBorder="1" applyAlignment="1" applyProtection="1">
      <alignment horizontal="center" wrapText="1"/>
      <protection locked="0"/>
    </xf>
    <xf numFmtId="0" fontId="14" fillId="0" borderId="5" xfId="0" applyFont="1" applyBorder="1" applyAlignment="1">
      <alignment horizontal="center" vertical="center" wrapText="1"/>
    </xf>
    <xf numFmtId="0" fontId="12" fillId="0" borderId="10" xfId="0" applyFont="1" applyBorder="1" applyAlignment="1">
      <alignment horizontal="left" vertical="center" wrapText="1"/>
    </xf>
    <xf numFmtId="0" fontId="3" fillId="0" borderId="1" xfId="0" applyFont="1" applyBorder="1" applyAlignment="1">
      <alignment horizontal="justify" vertical="justify" wrapText="1"/>
    </xf>
    <xf numFmtId="0" fontId="3" fillId="0" borderId="13" xfId="0" applyFont="1" applyBorder="1" applyAlignment="1">
      <alignment horizontal="justify" vertical="justify" wrapText="1"/>
    </xf>
    <xf numFmtId="0" fontId="3" fillId="0" borderId="3" xfId="0" applyFont="1" applyBorder="1" applyAlignment="1">
      <alignment horizontal="justify" vertical="justify" wrapText="1"/>
    </xf>
    <xf numFmtId="0" fontId="3" fillId="0" borderId="12" xfId="0" applyFont="1" applyBorder="1" applyAlignment="1">
      <alignment horizontal="justify" vertical="justify" wrapText="1"/>
    </xf>
    <xf numFmtId="0" fontId="3" fillId="0" borderId="0" xfId="0" applyFont="1" applyAlignment="1">
      <alignment horizontal="justify" vertical="justify" wrapText="1"/>
    </xf>
    <xf numFmtId="0" fontId="3" fillId="0" borderId="11"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9" xfId="0" applyFont="1" applyBorder="1" applyAlignment="1">
      <alignment horizontal="justify" vertical="justify" wrapText="1"/>
    </xf>
    <xf numFmtId="0" fontId="3" fillId="0" borderId="10" xfId="0" applyFont="1" applyBorder="1" applyAlignment="1">
      <alignment horizontal="center" wrapText="1"/>
    </xf>
    <xf numFmtId="0" fontId="3" fillId="0" borderId="5" xfId="0" applyFont="1" applyBorder="1" applyAlignment="1">
      <alignment horizontal="justify" vertical="justify" wrapText="1"/>
    </xf>
  </cellXfs>
  <cellStyles count="7">
    <cellStyle name="BodyStyle" xfId="5" xr:uid="{C94D90FC-19FD-4979-B3E5-D46E0E8A667C}"/>
    <cellStyle name="Énfasis1" xfId="3" builtinId="29"/>
    <cellStyle name="Hipervínculo" xfId="4" builtinId="8"/>
    <cellStyle name="Millares" xfId="1" builtinId="3"/>
    <cellStyle name="Moneda" xfId="2" builtinId="4"/>
    <cellStyle name="Normal" xfId="0" builtinId="0"/>
    <cellStyle name="Normal 2" xfId="6" xr:uid="{B9BD4B38-764E-43E5-952E-642EA52F489D}"/>
  </cellStyles>
  <dxfs count="55">
    <dxf>
      <font>
        <color indexed="20"/>
      </font>
      <fill>
        <patternFill>
          <bgColor indexed="45"/>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5" formatCode="_-&quot;$&quot;\ * #,##0_-;\-&quot;$&quot;\ * #,##0_-;_-&quot;$&quot;\ * &quot;-&quot;??_-;_-@_-"/>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numFmt numFmtId="165" formatCode="_-&quot;$&quot;\ * #,##0_-;\-&quot;$&quot;\ * #,##0_-;_-&quot;$&quot;\ * &quot;-&quot;??_-;_-@_-"/>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numFmt numFmtId="165" formatCode="_-&quot;$&quot;\ * #,##0_-;\-&quot;$&quot;\ * #,##0_-;_-&quot;$&quot;\ * &quot;-&quot;??_-;_-@_-"/>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numFmt numFmtId="165" formatCode="_-&quot;$&quot;\ * #,##0_-;\-&quot;$&quot;\ * #,##0_-;_-&quot;$&quot;\ * &quot;-&quot;??_-;_-@_-"/>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numFmt numFmtId="165" formatCode="_-&quot;$&quot;\ * #,##0_-;\-&quot;$&quot;\ * #,##0_-;_-&quot;$&quot;\ * &quot;-&quot;??_-;_-@_-"/>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numFmt numFmtId="165" formatCode="_-&quot;$&quot;\ * #,##0_-;\-&quot;$&quot;\ * #,##0_-;_-&quot;$&quot;\ * &quot;-&quot;??_-;_-@_-"/>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numFmt numFmtId="165" formatCode="_-&quot;$&quot;\ * #,##0_-;\-&quot;$&quot;\ * #,##0_-;_-&quot;$&quot;\ * &quot;-&quot;??_-;_-@_-"/>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numFmt numFmtId="165" formatCode="_-&quot;$&quot;\ * #,##0_-;\-&quot;$&quot;\ * #,##0_-;_-&quot;$&quot;\ * &quot;-&quot;??_-;_-@_-"/>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font>
        <strike val="0"/>
        <outline val="0"/>
        <shadow val="0"/>
        <vertAlign val="baseline"/>
        <sz val="12"/>
        <family val="2"/>
      </font>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general" vertical="bottom" textRotation="0" wrapText="1" indent="0" justifyLastLine="0" shrinkToFit="0" readingOrder="0"/>
    </dxf>
    <dxf>
      <border>
        <bottom style="thin">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20320</xdr:colOff>
      <xdr:row>1</xdr:row>
      <xdr:rowOff>40641</xdr:rowOff>
    </xdr:from>
    <xdr:to>
      <xdr:col>1</xdr:col>
      <xdr:colOff>1541824</xdr:colOff>
      <xdr:row>1</xdr:row>
      <xdr:rowOff>843281</xdr:rowOff>
    </xdr:to>
    <xdr:pic>
      <xdr:nvPicPr>
        <xdr:cNvPr id="3" name="Imagen 2">
          <a:extLst>
            <a:ext uri="{FF2B5EF4-FFF2-40B4-BE49-F238E27FC236}">
              <a16:creationId xmlns:a16="http://schemas.microsoft.com/office/drawing/2014/main" id="{45A7BF45-3922-49F2-8176-09AE9CB44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 y="243841"/>
          <a:ext cx="1521504" cy="802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vivagov-my.sharepoint.com/personal/laura_zapata_viva_gov_co/Documents/Escritorio/1%20-Plan%20anual%20de%20adquisiciones%202024%20V1.xlsx" TargetMode="External"/><Relationship Id="rId1" Type="http://schemas.openxmlformats.org/officeDocument/2006/relationships/externalLinkPath" Target="1%20-Plan%20anual%20de%20adquisiciones%202024%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A 2024 "/>
      <sheetName val="Hoja2"/>
      <sheetName val="Hoja3"/>
    </sheetNames>
    <sheetDataSet>
      <sheetData sheetId="0"/>
      <sheetData sheetId="1">
        <row r="2">
          <cell r="A2" t="str">
            <v>CCE-01</v>
          </cell>
          <cell r="B2" t="str">
            <v>Solicitud de información a los Proveedores</v>
          </cell>
        </row>
        <row r="3">
          <cell r="A3" t="str">
            <v>CCE-02</v>
          </cell>
          <cell r="B3" t="str">
            <v>Licitación pública</v>
          </cell>
        </row>
        <row r="4">
          <cell r="A4" t="str">
            <v>CCE-17</v>
          </cell>
          <cell r="B4" t="str">
            <v>Licitación pública (Obra pública)</v>
          </cell>
        </row>
        <row r="5">
          <cell r="A5" t="str">
            <v>CCE-03</v>
          </cell>
          <cell r="B5" t="str">
            <v>Concurso de méritos con precalificación (descontinuado)</v>
          </cell>
        </row>
        <row r="6">
          <cell r="A6" t="str">
            <v>CCE-04</v>
          </cell>
          <cell r="B6" t="str">
            <v>Concurso de méritos abierto (descontinuado)</v>
          </cell>
        </row>
        <row r="7">
          <cell r="A7" t="str">
            <v>CCE-20-Concurso_Meritos_Sin_Lista_Corta_1Sobre</v>
          </cell>
          <cell r="B7" t="str">
            <v>Concurso de méritos abierto</v>
          </cell>
        </row>
        <row r="8">
          <cell r="A8" t="str">
            <v>CCE-05</v>
          </cell>
          <cell r="B8" t="str">
            <v xml:space="preserve">Contratación directa (con ofertas) </v>
          </cell>
        </row>
        <row r="9">
          <cell r="A9" t="str">
            <v>CCE-06</v>
          </cell>
          <cell r="B9" t="str">
            <v>Selección abreviada menor cuantía</v>
          </cell>
        </row>
        <row r="10">
          <cell r="A10" t="str">
            <v>CCE-18-Seleccion_Abreviada_Menor_Cuantia_Sin_Manifestacion_Interes</v>
          </cell>
          <cell r="B10" t="str">
            <v>Selección Abreviada de Menor Cuantia sin Manifestacion de Interés</v>
          </cell>
        </row>
        <row r="11">
          <cell r="A11" t="str">
            <v>CCE-19-Concurso_Meritos_Con_Lista_Corta_1Sobre</v>
          </cell>
          <cell r="B11" t="str">
            <v>Concurso de méritos con precalificación</v>
          </cell>
        </row>
        <row r="12">
          <cell r="A12" t="str">
            <v>CCE-07</v>
          </cell>
          <cell r="B12" t="str">
            <v>Selección abreviada subasta inversa</v>
          </cell>
        </row>
        <row r="13">
          <cell r="A13" t="str">
            <v>CCE-10</v>
          </cell>
          <cell r="B13" t="str">
            <v>Mínima cuantía</v>
          </cell>
        </row>
        <row r="14">
          <cell r="A14" t="str">
            <v>CCE-11||01</v>
          </cell>
          <cell r="B14" t="str">
            <v>Contratación régimen especial - Selección de comisionista</v>
          </cell>
        </row>
        <row r="15">
          <cell r="A15" t="str">
            <v>CCE-11||02</v>
          </cell>
          <cell r="B15" t="str">
            <v>Contratación régimen especial - Enajenación de bienes para intermediarios idóneos</v>
          </cell>
        </row>
        <row r="16">
          <cell r="A16" t="str">
            <v>CCE-11||03</v>
          </cell>
          <cell r="B16" t="str">
            <v>Contratación régimen especial - Régimen especial</v>
          </cell>
        </row>
        <row r="17">
          <cell r="A17" t="str">
            <v>CCE-11||04</v>
          </cell>
          <cell r="B17" t="str">
            <v>Contratación régimen especial - Banco multilateral y organismos multilaterales</v>
          </cell>
        </row>
        <row r="18">
          <cell r="A18" t="str">
            <v>CCE-15||01</v>
          </cell>
          <cell r="B18" t="str">
            <v>Contratación régimen especial (con ofertas)  - Selección de comisionista</v>
          </cell>
        </row>
        <row r="19">
          <cell r="A19" t="str">
            <v>CCE-15||02</v>
          </cell>
          <cell r="B19" t="str">
            <v>Contratación régimen especial (con ofertas)  - Enajenación de bienes para intermediarios idóneos</v>
          </cell>
        </row>
        <row r="20">
          <cell r="A20" t="str">
            <v>CCE-15||03</v>
          </cell>
          <cell r="B20" t="str">
            <v>Contratación régimen especial (con ofertas)  - Régimen especial</v>
          </cell>
        </row>
        <row r="21">
          <cell r="A21" t="str">
            <v>CCE-15||04</v>
          </cell>
          <cell r="B21" t="str">
            <v>Contratación régimen especial (con ofertas)  - Banco multilateral y organismos multilaterales</v>
          </cell>
        </row>
        <row r="22">
          <cell r="A22" t="str">
            <v>CCE-16</v>
          </cell>
          <cell r="B22" t="str">
            <v>Contratación directa.</v>
          </cell>
        </row>
        <row r="23">
          <cell r="A23" t="str">
            <v>CCE-99</v>
          </cell>
          <cell r="B23" t="str">
            <v>Seléccion abreviada - acuerdo marco</v>
          </cell>
        </row>
        <row r="24">
          <cell r="B24"/>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71A549-C6D6-45F7-9A41-49AE7A2B000C}" name="Tabla132" displayName="Tabla132" ref="B19:Y47" totalsRowCount="1" headerRowDxfId="54" dataDxfId="52" totalsRowDxfId="50" headerRowBorderDxfId="53" tableBorderDxfId="51" totalsRowBorderDxfId="49" headerRowCellStyle="Énfasis1">
  <autoFilter ref="B19:Y46" xr:uid="{9073A5A6-3F59-49FC-9532-0EC887C84322}"/>
  <tableColumns count="24">
    <tableColumn id="1" xr3:uid="{D19AA9D2-A141-4B9C-9FB5-D8544B019A70}" name="Códigos UNSPSC" dataDxfId="48" totalsRowDxfId="47"/>
    <tableColumn id="2" xr3:uid="{95037E95-B5A2-42CA-9126-4708E443F328}" name="Descripción" dataDxfId="46" totalsRowDxfId="45"/>
    <tableColumn id="3" xr3:uid="{720EA0E7-7A8F-4523-A762-96DE6EE14F79}" name="Fecha estimada de inicio de proceso de selección (mes)" dataDxfId="44" totalsRowDxfId="43"/>
    <tableColumn id="4" xr3:uid="{676508F7-6FED-4A8D-93E2-DFF967E97016}" name="Fecha estimada de presentación de ofertas (mes)" dataDxfId="42" totalsRowDxfId="41"/>
    <tableColumn id="5" xr3:uid="{63FEAADF-38DD-4A26-9ACB-1A88E9CAB8D8}" name="Duración estimada del contrato (número de mes(es))" dataDxfId="40" totalsRowDxfId="39"/>
    <tableColumn id="6" xr3:uid="{7D78ED84-7728-453A-BC00-E21E433C4571}" name="Duración del contrato (intervalo: días, meses, años)" dataDxfId="38" totalsRowDxfId="37"/>
    <tableColumn id="7" xr3:uid="{39E7639B-402A-4D71-ADA0-389B20971243}" name="Modalidad de selección " dataDxfId="36" totalsRowDxfId="35"/>
    <tableColumn id="9" xr3:uid="{821EA704-1B7E-426E-B278-42E134A0F4F6}" name="Columna1" dataDxfId="34" totalsRowDxfId="33">
      <calculatedColumnFormula>+VLOOKUP(Tabla132[[#This Row],[Modalidad de selección ]],[1]Hoja2!$A$2:$B$26,2,0)</calculatedColumnFormula>
    </tableColumn>
    <tableColumn id="11" xr3:uid="{EA7B6FE1-49A3-4BD3-86C1-7B797F4C0EF8}" name="Columna2" dataDxfId="32" totalsRowDxfId="31"/>
    <tableColumn id="10" xr3:uid="{92FEBA37-7B6B-41AE-B0A1-3B3E7387FD6B}" name="Modalidad de selección 2" dataDxfId="30" totalsRowDxfId="29"/>
    <tableColumn id="8" xr3:uid="{0F42044F-213C-479D-90FD-3FC0C5F67AF3}" name="Fuente de los recursos" dataDxfId="28" totalsRowDxfId="27"/>
    <tableColumn id="12" xr3:uid="{BEB17E12-1449-4863-AC73-BA715CCADD30}" name="valor estimado presupuesto oficial 2024 " totalsRowFunction="sum" dataDxfId="26" totalsRowDxfId="25" dataCellStyle="Moneda"/>
    <tableColumn id="13" xr3:uid="{F3BB9A73-DE04-4D2E-81BE-C1999D3B165E}" name="valor estimado presupuesto oficial 2025" totalsRowFunction="sum" dataDxfId="24" totalsRowDxfId="23" dataCellStyle="Moneda"/>
    <tableColumn id="14" xr3:uid="{4945E734-3454-4CD7-9A6B-E03532C12F2D}" name="valor estimado presupuesto oficial 2024 a 30/07/2024" totalsRowFunction="sum" dataDxfId="22" totalsRowDxfId="21" dataCellStyle="Moneda"/>
    <tableColumn id="15" xr3:uid="{A7117170-FED1-429B-AA9F-3CCEBFFC9937}" name="Columna3" dataDxfId="20" totalsRowDxfId="19" dataCellStyle="Moneda"/>
    <tableColumn id="41" xr3:uid="{40CE6A1F-00FF-4057-BCCA-237FCD1EE720}" name="¿Se requieren vigencias futuras?" dataDxfId="18" totalsRowDxfId="17"/>
    <tableColumn id="42" xr3:uid="{50E073FB-83A5-4FEC-AC5B-2BC83AADC735}" name="Estado de solicitud de vigencias futuras" dataDxfId="16" totalsRowDxfId="15"/>
    <tableColumn id="43" xr3:uid="{1A23249D-98EC-46B4-B9AB-134359C9FFD6}" name="Unidad de contratación (referencia)" dataDxfId="14" totalsRowDxfId="13"/>
    <tableColumn id="44" xr3:uid="{F9D8ED37-882C-4BEF-8C16-18474EEF983A}" name="Ubicación" dataDxfId="12" totalsRowDxfId="11"/>
    <tableColumn id="45" xr3:uid="{5CB5FB7B-07D5-4000-AE2E-42B921336C92}" name="Nombre del responsable " dataDxfId="10" totalsRowDxfId="9"/>
    <tableColumn id="46" xr3:uid="{7D412FAB-AAB9-40AE-9847-888494DF9D3E}" name="Teléfono del responsable " dataDxfId="8" totalsRowDxfId="7"/>
    <tableColumn id="47" xr3:uid="{A6605C16-2BA8-448A-AC13-1A01E5C08637}" name="Correo electrónico del responsable" dataDxfId="6" totalsRowDxfId="5" dataCellStyle="Hipervínculo"/>
    <tableColumn id="48" xr3:uid="{3106A81B-341D-434F-932B-B9D1177D812F}" name="¿Debe cumplir con invertir mínimo el 30% de los recursos del presupuesto destinados a comprar alimentos, cumpliendo con lo establecido en la Ley 2046 de 2020, reglamentada por el Decreto 248 de 2021?" dataDxfId="4" totalsRowDxfId="3"/>
    <tableColumn id="49" xr3:uid="{C4748AFA-2A81-4393-9772-05816B854A8F}" name="¿El contrato incluye el suministro de bienes y servicios distintos a alimentos?" dataDxfId="2" totalsRowDxfId="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ENESYSERVICIOS@VIVA.GOV.CO"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7D8D8-7CB0-4849-A9C8-458DA4987BA5}">
  <dimension ref="A2:Y64"/>
  <sheetViews>
    <sheetView showGridLines="0" tabSelected="1" view="pageBreakPreview" topLeftCell="B8" zoomScale="60" zoomScaleNormal="75" workbookViewId="0">
      <selection activeCell="D9" sqref="D9"/>
    </sheetView>
  </sheetViews>
  <sheetFormatPr baseColWidth="10" defaultColWidth="10.88671875" defaultRowHeight="15" x14ac:dyDescent="0.25"/>
  <cols>
    <col min="1" max="1" width="21.33203125" style="1" hidden="1" customWidth="1"/>
    <col min="2" max="2" width="28" style="1" customWidth="1"/>
    <col min="3" max="3" width="102.6640625" style="1" customWidth="1"/>
    <col min="4" max="4" width="21" style="1" customWidth="1"/>
    <col min="5" max="5" width="23.109375" style="1" customWidth="1"/>
    <col min="6" max="6" width="21.5546875" style="1" customWidth="1"/>
    <col min="7" max="7" width="55.109375" style="1" customWidth="1"/>
    <col min="8" max="11" width="27.44140625" style="1" customWidth="1"/>
    <col min="12" max="12" width="26.88671875" style="1" customWidth="1"/>
    <col min="13" max="14" width="37.109375" style="3" hidden="1" customWidth="1"/>
    <col min="15" max="15" width="37.109375" style="3" customWidth="1"/>
    <col min="16" max="16" width="63.21875" style="3" hidden="1" customWidth="1"/>
    <col min="17" max="17" width="37" style="2" customWidth="1"/>
    <col min="18" max="18" width="43.44140625" style="2" customWidth="1"/>
    <col min="19" max="19" width="38.6640625" style="1" customWidth="1"/>
    <col min="20" max="20" width="16.6640625" style="1" customWidth="1"/>
    <col min="21" max="21" width="29" style="1" customWidth="1"/>
    <col min="22" max="22" width="22.44140625" style="1" customWidth="1"/>
    <col min="23" max="23" width="32.33203125" style="1" customWidth="1"/>
    <col min="24" max="24" width="38.5546875" style="2" customWidth="1"/>
    <col min="25" max="25" width="35.5546875" style="2" customWidth="1"/>
    <col min="26" max="26" width="32.88671875" style="1" customWidth="1"/>
    <col min="27" max="247" width="10.88671875" style="1"/>
    <col min="248" max="248" width="4.109375" style="1" customWidth="1"/>
    <col min="249" max="249" width="39.6640625" style="1" customWidth="1"/>
    <col min="250" max="250" width="59.33203125" style="1" customWidth="1"/>
    <col min="251" max="251" width="22.109375" style="1" customWidth="1"/>
    <col min="252" max="252" width="21" style="1" customWidth="1"/>
    <col min="253" max="254" width="21.5546875" style="1" customWidth="1"/>
    <col min="255" max="255" width="27" style="1" customWidth="1"/>
    <col min="256" max="256" width="17" style="1" customWidth="1"/>
    <col min="257" max="260" width="13" style="1" customWidth="1"/>
    <col min="261" max="264" width="16.6640625" style="1" customWidth="1"/>
    <col min="265" max="265" width="30.109375" style="1" customWidth="1"/>
    <col min="266" max="266" width="19.5546875" style="1" customWidth="1"/>
    <col min="267" max="267" width="19" style="1" customWidth="1"/>
    <col min="268" max="503" width="10.88671875" style="1"/>
    <col min="504" max="504" width="4.109375" style="1" customWidth="1"/>
    <col min="505" max="505" width="39.6640625" style="1" customWidth="1"/>
    <col min="506" max="506" width="59.33203125" style="1" customWidth="1"/>
    <col min="507" max="507" width="22.109375" style="1" customWidth="1"/>
    <col min="508" max="508" width="21" style="1" customWidth="1"/>
    <col min="509" max="510" width="21.5546875" style="1" customWidth="1"/>
    <col min="511" max="511" width="27" style="1" customWidth="1"/>
    <col min="512" max="512" width="17" style="1" customWidth="1"/>
    <col min="513" max="516" width="13" style="1" customWidth="1"/>
    <col min="517" max="520" width="16.6640625" style="1" customWidth="1"/>
    <col min="521" max="521" width="30.109375" style="1" customWidth="1"/>
    <col min="522" max="522" width="19.5546875" style="1" customWidth="1"/>
    <col min="523" max="523" width="19" style="1" customWidth="1"/>
    <col min="524" max="759" width="10.88671875" style="1"/>
    <col min="760" max="760" width="4.109375" style="1" customWidth="1"/>
    <col min="761" max="761" width="39.6640625" style="1" customWidth="1"/>
    <col min="762" max="762" width="59.33203125" style="1" customWidth="1"/>
    <col min="763" max="763" width="22.109375" style="1" customWidth="1"/>
    <col min="764" max="764" width="21" style="1" customWidth="1"/>
    <col min="765" max="766" width="21.5546875" style="1" customWidth="1"/>
    <col min="767" max="767" width="27" style="1" customWidth="1"/>
    <col min="768" max="768" width="17" style="1" customWidth="1"/>
    <col min="769" max="772" width="13" style="1" customWidth="1"/>
    <col min="773" max="776" width="16.6640625" style="1" customWidth="1"/>
    <col min="777" max="777" width="30.109375" style="1" customWidth="1"/>
    <col min="778" max="778" width="19.5546875" style="1" customWidth="1"/>
    <col min="779" max="779" width="19" style="1" customWidth="1"/>
    <col min="780" max="1015" width="10.88671875" style="1"/>
    <col min="1016" max="1016" width="4.109375" style="1" customWidth="1"/>
    <col min="1017" max="1017" width="39.6640625" style="1" customWidth="1"/>
    <col min="1018" max="1018" width="59.33203125" style="1" customWidth="1"/>
    <col min="1019" max="1019" width="22.109375" style="1" customWidth="1"/>
    <col min="1020" max="1020" width="21" style="1" customWidth="1"/>
    <col min="1021" max="1022" width="21.5546875" style="1" customWidth="1"/>
    <col min="1023" max="1023" width="27" style="1" customWidth="1"/>
    <col min="1024" max="1024" width="17" style="1" customWidth="1"/>
    <col min="1025" max="1028" width="13" style="1" customWidth="1"/>
    <col min="1029" max="1032" width="16.6640625" style="1" customWidth="1"/>
    <col min="1033" max="1033" width="30.109375" style="1" customWidth="1"/>
    <col min="1034" max="1034" width="19.5546875" style="1" customWidth="1"/>
    <col min="1035" max="1035" width="19" style="1" customWidth="1"/>
    <col min="1036" max="1271" width="10.88671875" style="1"/>
    <col min="1272" max="1272" width="4.109375" style="1" customWidth="1"/>
    <col min="1273" max="1273" width="39.6640625" style="1" customWidth="1"/>
    <col min="1274" max="1274" width="59.33203125" style="1" customWidth="1"/>
    <col min="1275" max="1275" width="22.109375" style="1" customWidth="1"/>
    <col min="1276" max="1276" width="21" style="1" customWidth="1"/>
    <col min="1277" max="1278" width="21.5546875" style="1" customWidth="1"/>
    <col min="1279" max="1279" width="27" style="1" customWidth="1"/>
    <col min="1280" max="1280" width="17" style="1" customWidth="1"/>
    <col min="1281" max="1284" width="13" style="1" customWidth="1"/>
    <col min="1285" max="1288" width="16.6640625" style="1" customWidth="1"/>
    <col min="1289" max="1289" width="30.109375" style="1" customWidth="1"/>
    <col min="1290" max="1290" width="19.5546875" style="1" customWidth="1"/>
    <col min="1291" max="1291" width="19" style="1" customWidth="1"/>
    <col min="1292" max="1527" width="10.88671875" style="1"/>
    <col min="1528" max="1528" width="4.109375" style="1" customWidth="1"/>
    <col min="1529" max="1529" width="39.6640625" style="1" customWidth="1"/>
    <col min="1530" max="1530" width="59.33203125" style="1" customWidth="1"/>
    <col min="1531" max="1531" width="22.109375" style="1" customWidth="1"/>
    <col min="1532" max="1532" width="21" style="1" customWidth="1"/>
    <col min="1533" max="1534" width="21.5546875" style="1" customWidth="1"/>
    <col min="1535" max="1535" width="27" style="1" customWidth="1"/>
    <col min="1536" max="1536" width="17" style="1" customWidth="1"/>
    <col min="1537" max="1540" width="13" style="1" customWidth="1"/>
    <col min="1541" max="1544" width="16.6640625" style="1" customWidth="1"/>
    <col min="1545" max="1545" width="30.109375" style="1" customWidth="1"/>
    <col min="1546" max="1546" width="19.5546875" style="1" customWidth="1"/>
    <col min="1547" max="1547" width="19" style="1" customWidth="1"/>
    <col min="1548" max="1783" width="10.88671875" style="1"/>
    <col min="1784" max="1784" width="4.109375" style="1" customWidth="1"/>
    <col min="1785" max="1785" width="39.6640625" style="1" customWidth="1"/>
    <col min="1786" max="1786" width="59.33203125" style="1" customWidth="1"/>
    <col min="1787" max="1787" width="22.109375" style="1" customWidth="1"/>
    <col min="1788" max="1788" width="21" style="1" customWidth="1"/>
    <col min="1789" max="1790" width="21.5546875" style="1" customWidth="1"/>
    <col min="1791" max="1791" width="27" style="1" customWidth="1"/>
    <col min="1792" max="1792" width="17" style="1" customWidth="1"/>
    <col min="1793" max="1796" width="13" style="1" customWidth="1"/>
    <col min="1797" max="1800" width="16.6640625" style="1" customWidth="1"/>
    <col min="1801" max="1801" width="30.109375" style="1" customWidth="1"/>
    <col min="1802" max="1802" width="19.5546875" style="1" customWidth="1"/>
    <col min="1803" max="1803" width="19" style="1" customWidth="1"/>
    <col min="1804" max="2039" width="10.88671875" style="1"/>
    <col min="2040" max="2040" width="4.109375" style="1" customWidth="1"/>
    <col min="2041" max="2041" width="39.6640625" style="1" customWidth="1"/>
    <col min="2042" max="2042" width="59.33203125" style="1" customWidth="1"/>
    <col min="2043" max="2043" width="22.109375" style="1" customWidth="1"/>
    <col min="2044" max="2044" width="21" style="1" customWidth="1"/>
    <col min="2045" max="2046" width="21.5546875" style="1" customWidth="1"/>
    <col min="2047" max="2047" width="27" style="1" customWidth="1"/>
    <col min="2048" max="2048" width="17" style="1" customWidth="1"/>
    <col min="2049" max="2052" width="13" style="1" customWidth="1"/>
    <col min="2053" max="2056" width="16.6640625" style="1" customWidth="1"/>
    <col min="2057" max="2057" width="30.109375" style="1" customWidth="1"/>
    <col min="2058" max="2058" width="19.5546875" style="1" customWidth="1"/>
    <col min="2059" max="2059" width="19" style="1" customWidth="1"/>
    <col min="2060" max="2295" width="10.88671875" style="1"/>
    <col min="2296" max="2296" width="4.109375" style="1" customWidth="1"/>
    <col min="2297" max="2297" width="39.6640625" style="1" customWidth="1"/>
    <col min="2298" max="2298" width="59.33203125" style="1" customWidth="1"/>
    <col min="2299" max="2299" width="22.109375" style="1" customWidth="1"/>
    <col min="2300" max="2300" width="21" style="1" customWidth="1"/>
    <col min="2301" max="2302" width="21.5546875" style="1" customWidth="1"/>
    <col min="2303" max="2303" width="27" style="1" customWidth="1"/>
    <col min="2304" max="2304" width="17" style="1" customWidth="1"/>
    <col min="2305" max="2308" width="13" style="1" customWidth="1"/>
    <col min="2309" max="2312" width="16.6640625" style="1" customWidth="1"/>
    <col min="2313" max="2313" width="30.109375" style="1" customWidth="1"/>
    <col min="2314" max="2314" width="19.5546875" style="1" customWidth="1"/>
    <col min="2315" max="2315" width="19" style="1" customWidth="1"/>
    <col min="2316" max="2551" width="10.88671875" style="1"/>
    <col min="2552" max="2552" width="4.109375" style="1" customWidth="1"/>
    <col min="2553" max="2553" width="39.6640625" style="1" customWidth="1"/>
    <col min="2554" max="2554" width="59.33203125" style="1" customWidth="1"/>
    <col min="2555" max="2555" width="22.109375" style="1" customWidth="1"/>
    <col min="2556" max="2556" width="21" style="1" customWidth="1"/>
    <col min="2557" max="2558" width="21.5546875" style="1" customWidth="1"/>
    <col min="2559" max="2559" width="27" style="1" customWidth="1"/>
    <col min="2560" max="2560" width="17" style="1" customWidth="1"/>
    <col min="2561" max="2564" width="13" style="1" customWidth="1"/>
    <col min="2565" max="2568" width="16.6640625" style="1" customWidth="1"/>
    <col min="2569" max="2569" width="30.109375" style="1" customWidth="1"/>
    <col min="2570" max="2570" width="19.5546875" style="1" customWidth="1"/>
    <col min="2571" max="2571" width="19" style="1" customWidth="1"/>
    <col min="2572" max="2807" width="10.88671875" style="1"/>
    <col min="2808" max="2808" width="4.109375" style="1" customWidth="1"/>
    <col min="2809" max="2809" width="39.6640625" style="1" customWidth="1"/>
    <col min="2810" max="2810" width="59.33203125" style="1" customWidth="1"/>
    <col min="2811" max="2811" width="22.109375" style="1" customWidth="1"/>
    <col min="2812" max="2812" width="21" style="1" customWidth="1"/>
    <col min="2813" max="2814" width="21.5546875" style="1" customWidth="1"/>
    <col min="2815" max="2815" width="27" style="1" customWidth="1"/>
    <col min="2816" max="2816" width="17" style="1" customWidth="1"/>
    <col min="2817" max="2820" width="13" style="1" customWidth="1"/>
    <col min="2821" max="2824" width="16.6640625" style="1" customWidth="1"/>
    <col min="2825" max="2825" width="30.109375" style="1" customWidth="1"/>
    <col min="2826" max="2826" width="19.5546875" style="1" customWidth="1"/>
    <col min="2827" max="2827" width="19" style="1" customWidth="1"/>
    <col min="2828" max="3063" width="10.88671875" style="1"/>
    <col min="3064" max="3064" width="4.109375" style="1" customWidth="1"/>
    <col min="3065" max="3065" width="39.6640625" style="1" customWidth="1"/>
    <col min="3066" max="3066" width="59.33203125" style="1" customWidth="1"/>
    <col min="3067" max="3067" width="22.109375" style="1" customWidth="1"/>
    <col min="3068" max="3068" width="21" style="1" customWidth="1"/>
    <col min="3069" max="3070" width="21.5546875" style="1" customWidth="1"/>
    <col min="3071" max="3071" width="27" style="1" customWidth="1"/>
    <col min="3072" max="3072" width="17" style="1" customWidth="1"/>
    <col min="3073" max="3076" width="13" style="1" customWidth="1"/>
    <col min="3077" max="3080" width="16.6640625" style="1" customWidth="1"/>
    <col min="3081" max="3081" width="30.109375" style="1" customWidth="1"/>
    <col min="3082" max="3082" width="19.5546875" style="1" customWidth="1"/>
    <col min="3083" max="3083" width="19" style="1" customWidth="1"/>
    <col min="3084" max="3319" width="10.88671875" style="1"/>
    <col min="3320" max="3320" width="4.109375" style="1" customWidth="1"/>
    <col min="3321" max="3321" width="39.6640625" style="1" customWidth="1"/>
    <col min="3322" max="3322" width="59.33203125" style="1" customWidth="1"/>
    <col min="3323" max="3323" width="22.109375" style="1" customWidth="1"/>
    <col min="3324" max="3324" width="21" style="1" customWidth="1"/>
    <col min="3325" max="3326" width="21.5546875" style="1" customWidth="1"/>
    <col min="3327" max="3327" width="27" style="1" customWidth="1"/>
    <col min="3328" max="3328" width="17" style="1" customWidth="1"/>
    <col min="3329" max="3332" width="13" style="1" customWidth="1"/>
    <col min="3333" max="3336" width="16.6640625" style="1" customWidth="1"/>
    <col min="3337" max="3337" width="30.109375" style="1" customWidth="1"/>
    <col min="3338" max="3338" width="19.5546875" style="1" customWidth="1"/>
    <col min="3339" max="3339" width="19" style="1" customWidth="1"/>
    <col min="3340" max="3575" width="10.88671875" style="1"/>
    <col min="3576" max="3576" width="4.109375" style="1" customWidth="1"/>
    <col min="3577" max="3577" width="39.6640625" style="1" customWidth="1"/>
    <col min="3578" max="3578" width="59.33203125" style="1" customWidth="1"/>
    <col min="3579" max="3579" width="22.109375" style="1" customWidth="1"/>
    <col min="3580" max="3580" width="21" style="1" customWidth="1"/>
    <col min="3581" max="3582" width="21.5546875" style="1" customWidth="1"/>
    <col min="3583" max="3583" width="27" style="1" customWidth="1"/>
    <col min="3584" max="3584" width="17" style="1" customWidth="1"/>
    <col min="3585" max="3588" width="13" style="1" customWidth="1"/>
    <col min="3589" max="3592" width="16.6640625" style="1" customWidth="1"/>
    <col min="3593" max="3593" width="30.109375" style="1" customWidth="1"/>
    <col min="3594" max="3594" width="19.5546875" style="1" customWidth="1"/>
    <col min="3595" max="3595" width="19" style="1" customWidth="1"/>
    <col min="3596" max="3831" width="10.88671875" style="1"/>
    <col min="3832" max="3832" width="4.109375" style="1" customWidth="1"/>
    <col min="3833" max="3833" width="39.6640625" style="1" customWidth="1"/>
    <col min="3834" max="3834" width="59.33203125" style="1" customWidth="1"/>
    <col min="3835" max="3835" width="22.109375" style="1" customWidth="1"/>
    <col min="3836" max="3836" width="21" style="1" customWidth="1"/>
    <col min="3837" max="3838" width="21.5546875" style="1" customWidth="1"/>
    <col min="3839" max="3839" width="27" style="1" customWidth="1"/>
    <col min="3840" max="3840" width="17" style="1" customWidth="1"/>
    <col min="3841" max="3844" width="13" style="1" customWidth="1"/>
    <col min="3845" max="3848" width="16.6640625" style="1" customWidth="1"/>
    <col min="3849" max="3849" width="30.109375" style="1" customWidth="1"/>
    <col min="3850" max="3850" width="19.5546875" style="1" customWidth="1"/>
    <col min="3851" max="3851" width="19" style="1" customWidth="1"/>
    <col min="3852" max="4087" width="10.88671875" style="1"/>
    <col min="4088" max="4088" width="4.109375" style="1" customWidth="1"/>
    <col min="4089" max="4089" width="39.6640625" style="1" customWidth="1"/>
    <col min="4090" max="4090" width="59.33203125" style="1" customWidth="1"/>
    <col min="4091" max="4091" width="22.109375" style="1" customWidth="1"/>
    <col min="4092" max="4092" width="21" style="1" customWidth="1"/>
    <col min="4093" max="4094" width="21.5546875" style="1" customWidth="1"/>
    <col min="4095" max="4095" width="27" style="1" customWidth="1"/>
    <col min="4096" max="4096" width="17" style="1" customWidth="1"/>
    <col min="4097" max="4100" width="13" style="1" customWidth="1"/>
    <col min="4101" max="4104" width="16.6640625" style="1" customWidth="1"/>
    <col min="4105" max="4105" width="30.109375" style="1" customWidth="1"/>
    <col min="4106" max="4106" width="19.5546875" style="1" customWidth="1"/>
    <col min="4107" max="4107" width="19" style="1" customWidth="1"/>
    <col min="4108" max="4343" width="10.88671875" style="1"/>
    <col min="4344" max="4344" width="4.109375" style="1" customWidth="1"/>
    <col min="4345" max="4345" width="39.6640625" style="1" customWidth="1"/>
    <col min="4346" max="4346" width="59.33203125" style="1" customWidth="1"/>
    <col min="4347" max="4347" width="22.109375" style="1" customWidth="1"/>
    <col min="4348" max="4348" width="21" style="1" customWidth="1"/>
    <col min="4349" max="4350" width="21.5546875" style="1" customWidth="1"/>
    <col min="4351" max="4351" width="27" style="1" customWidth="1"/>
    <col min="4352" max="4352" width="17" style="1" customWidth="1"/>
    <col min="4353" max="4356" width="13" style="1" customWidth="1"/>
    <col min="4357" max="4360" width="16.6640625" style="1" customWidth="1"/>
    <col min="4361" max="4361" width="30.109375" style="1" customWidth="1"/>
    <col min="4362" max="4362" width="19.5546875" style="1" customWidth="1"/>
    <col min="4363" max="4363" width="19" style="1" customWidth="1"/>
    <col min="4364" max="4599" width="10.88671875" style="1"/>
    <col min="4600" max="4600" width="4.109375" style="1" customWidth="1"/>
    <col min="4601" max="4601" width="39.6640625" style="1" customWidth="1"/>
    <col min="4602" max="4602" width="59.33203125" style="1" customWidth="1"/>
    <col min="4603" max="4603" width="22.109375" style="1" customWidth="1"/>
    <col min="4604" max="4604" width="21" style="1" customWidth="1"/>
    <col min="4605" max="4606" width="21.5546875" style="1" customWidth="1"/>
    <col min="4607" max="4607" width="27" style="1" customWidth="1"/>
    <col min="4608" max="4608" width="17" style="1" customWidth="1"/>
    <col min="4609" max="4612" width="13" style="1" customWidth="1"/>
    <col min="4613" max="4616" width="16.6640625" style="1" customWidth="1"/>
    <col min="4617" max="4617" width="30.109375" style="1" customWidth="1"/>
    <col min="4618" max="4618" width="19.5546875" style="1" customWidth="1"/>
    <col min="4619" max="4619" width="19" style="1" customWidth="1"/>
    <col min="4620" max="4855" width="10.88671875" style="1"/>
    <col min="4856" max="4856" width="4.109375" style="1" customWidth="1"/>
    <col min="4857" max="4857" width="39.6640625" style="1" customWidth="1"/>
    <col min="4858" max="4858" width="59.33203125" style="1" customWidth="1"/>
    <col min="4859" max="4859" width="22.109375" style="1" customWidth="1"/>
    <col min="4860" max="4860" width="21" style="1" customWidth="1"/>
    <col min="4861" max="4862" width="21.5546875" style="1" customWidth="1"/>
    <col min="4863" max="4863" width="27" style="1" customWidth="1"/>
    <col min="4864" max="4864" width="17" style="1" customWidth="1"/>
    <col min="4865" max="4868" width="13" style="1" customWidth="1"/>
    <col min="4869" max="4872" width="16.6640625" style="1" customWidth="1"/>
    <col min="4873" max="4873" width="30.109375" style="1" customWidth="1"/>
    <col min="4874" max="4874" width="19.5546875" style="1" customWidth="1"/>
    <col min="4875" max="4875" width="19" style="1" customWidth="1"/>
    <col min="4876" max="5111" width="10.88671875" style="1"/>
    <col min="5112" max="5112" width="4.109375" style="1" customWidth="1"/>
    <col min="5113" max="5113" width="39.6640625" style="1" customWidth="1"/>
    <col min="5114" max="5114" width="59.33203125" style="1" customWidth="1"/>
    <col min="5115" max="5115" width="22.109375" style="1" customWidth="1"/>
    <col min="5116" max="5116" width="21" style="1" customWidth="1"/>
    <col min="5117" max="5118" width="21.5546875" style="1" customWidth="1"/>
    <col min="5119" max="5119" width="27" style="1" customWidth="1"/>
    <col min="5120" max="5120" width="17" style="1" customWidth="1"/>
    <col min="5121" max="5124" width="13" style="1" customWidth="1"/>
    <col min="5125" max="5128" width="16.6640625" style="1" customWidth="1"/>
    <col min="5129" max="5129" width="30.109375" style="1" customWidth="1"/>
    <col min="5130" max="5130" width="19.5546875" style="1" customWidth="1"/>
    <col min="5131" max="5131" width="19" style="1" customWidth="1"/>
    <col min="5132" max="5367" width="10.88671875" style="1"/>
    <col min="5368" max="5368" width="4.109375" style="1" customWidth="1"/>
    <col min="5369" max="5369" width="39.6640625" style="1" customWidth="1"/>
    <col min="5370" max="5370" width="59.33203125" style="1" customWidth="1"/>
    <col min="5371" max="5371" width="22.109375" style="1" customWidth="1"/>
    <col min="5372" max="5372" width="21" style="1" customWidth="1"/>
    <col min="5373" max="5374" width="21.5546875" style="1" customWidth="1"/>
    <col min="5375" max="5375" width="27" style="1" customWidth="1"/>
    <col min="5376" max="5376" width="17" style="1" customWidth="1"/>
    <col min="5377" max="5380" width="13" style="1" customWidth="1"/>
    <col min="5381" max="5384" width="16.6640625" style="1" customWidth="1"/>
    <col min="5385" max="5385" width="30.109375" style="1" customWidth="1"/>
    <col min="5386" max="5386" width="19.5546875" style="1" customWidth="1"/>
    <col min="5387" max="5387" width="19" style="1" customWidth="1"/>
    <col min="5388" max="5623" width="10.88671875" style="1"/>
    <col min="5624" max="5624" width="4.109375" style="1" customWidth="1"/>
    <col min="5625" max="5625" width="39.6640625" style="1" customWidth="1"/>
    <col min="5626" max="5626" width="59.33203125" style="1" customWidth="1"/>
    <col min="5627" max="5627" width="22.109375" style="1" customWidth="1"/>
    <col min="5628" max="5628" width="21" style="1" customWidth="1"/>
    <col min="5629" max="5630" width="21.5546875" style="1" customWidth="1"/>
    <col min="5631" max="5631" width="27" style="1" customWidth="1"/>
    <col min="5632" max="5632" width="17" style="1" customWidth="1"/>
    <col min="5633" max="5636" width="13" style="1" customWidth="1"/>
    <col min="5637" max="5640" width="16.6640625" style="1" customWidth="1"/>
    <col min="5641" max="5641" width="30.109375" style="1" customWidth="1"/>
    <col min="5642" max="5642" width="19.5546875" style="1" customWidth="1"/>
    <col min="5643" max="5643" width="19" style="1" customWidth="1"/>
    <col min="5644" max="5879" width="10.88671875" style="1"/>
    <col min="5880" max="5880" width="4.109375" style="1" customWidth="1"/>
    <col min="5881" max="5881" width="39.6640625" style="1" customWidth="1"/>
    <col min="5882" max="5882" width="59.33203125" style="1" customWidth="1"/>
    <col min="5883" max="5883" width="22.109375" style="1" customWidth="1"/>
    <col min="5884" max="5884" width="21" style="1" customWidth="1"/>
    <col min="5885" max="5886" width="21.5546875" style="1" customWidth="1"/>
    <col min="5887" max="5887" width="27" style="1" customWidth="1"/>
    <col min="5888" max="5888" width="17" style="1" customWidth="1"/>
    <col min="5889" max="5892" width="13" style="1" customWidth="1"/>
    <col min="5893" max="5896" width="16.6640625" style="1" customWidth="1"/>
    <col min="5897" max="5897" width="30.109375" style="1" customWidth="1"/>
    <col min="5898" max="5898" width="19.5546875" style="1" customWidth="1"/>
    <col min="5899" max="5899" width="19" style="1" customWidth="1"/>
    <col min="5900" max="6135" width="10.88671875" style="1"/>
    <col min="6136" max="6136" width="4.109375" style="1" customWidth="1"/>
    <col min="6137" max="6137" width="39.6640625" style="1" customWidth="1"/>
    <col min="6138" max="6138" width="59.33203125" style="1" customWidth="1"/>
    <col min="6139" max="6139" width="22.109375" style="1" customWidth="1"/>
    <col min="6140" max="6140" width="21" style="1" customWidth="1"/>
    <col min="6141" max="6142" width="21.5546875" style="1" customWidth="1"/>
    <col min="6143" max="6143" width="27" style="1" customWidth="1"/>
    <col min="6144" max="6144" width="17" style="1" customWidth="1"/>
    <col min="6145" max="6148" width="13" style="1" customWidth="1"/>
    <col min="6149" max="6152" width="16.6640625" style="1" customWidth="1"/>
    <col min="6153" max="6153" width="30.109375" style="1" customWidth="1"/>
    <col min="6154" max="6154" width="19.5546875" style="1" customWidth="1"/>
    <col min="6155" max="6155" width="19" style="1" customWidth="1"/>
    <col min="6156" max="6391" width="10.88671875" style="1"/>
    <col min="6392" max="6392" width="4.109375" style="1" customWidth="1"/>
    <col min="6393" max="6393" width="39.6640625" style="1" customWidth="1"/>
    <col min="6394" max="6394" width="59.33203125" style="1" customWidth="1"/>
    <col min="6395" max="6395" width="22.109375" style="1" customWidth="1"/>
    <col min="6396" max="6396" width="21" style="1" customWidth="1"/>
    <col min="6397" max="6398" width="21.5546875" style="1" customWidth="1"/>
    <col min="6399" max="6399" width="27" style="1" customWidth="1"/>
    <col min="6400" max="6400" width="17" style="1" customWidth="1"/>
    <col min="6401" max="6404" width="13" style="1" customWidth="1"/>
    <col min="6405" max="6408" width="16.6640625" style="1" customWidth="1"/>
    <col min="6409" max="6409" width="30.109375" style="1" customWidth="1"/>
    <col min="6410" max="6410" width="19.5546875" style="1" customWidth="1"/>
    <col min="6411" max="6411" width="19" style="1" customWidth="1"/>
    <col min="6412" max="6647" width="10.88671875" style="1"/>
    <col min="6648" max="6648" width="4.109375" style="1" customWidth="1"/>
    <col min="6649" max="6649" width="39.6640625" style="1" customWidth="1"/>
    <col min="6650" max="6650" width="59.33203125" style="1" customWidth="1"/>
    <col min="6651" max="6651" width="22.109375" style="1" customWidth="1"/>
    <col min="6652" max="6652" width="21" style="1" customWidth="1"/>
    <col min="6653" max="6654" width="21.5546875" style="1" customWidth="1"/>
    <col min="6655" max="6655" width="27" style="1" customWidth="1"/>
    <col min="6656" max="6656" width="17" style="1" customWidth="1"/>
    <col min="6657" max="6660" width="13" style="1" customWidth="1"/>
    <col min="6661" max="6664" width="16.6640625" style="1" customWidth="1"/>
    <col min="6665" max="6665" width="30.109375" style="1" customWidth="1"/>
    <col min="6666" max="6666" width="19.5546875" style="1" customWidth="1"/>
    <col min="6667" max="6667" width="19" style="1" customWidth="1"/>
    <col min="6668" max="6903" width="10.88671875" style="1"/>
    <col min="6904" max="6904" width="4.109375" style="1" customWidth="1"/>
    <col min="6905" max="6905" width="39.6640625" style="1" customWidth="1"/>
    <col min="6906" max="6906" width="59.33203125" style="1" customWidth="1"/>
    <col min="6907" max="6907" width="22.109375" style="1" customWidth="1"/>
    <col min="6908" max="6908" width="21" style="1" customWidth="1"/>
    <col min="6909" max="6910" width="21.5546875" style="1" customWidth="1"/>
    <col min="6911" max="6911" width="27" style="1" customWidth="1"/>
    <col min="6912" max="6912" width="17" style="1" customWidth="1"/>
    <col min="6913" max="6916" width="13" style="1" customWidth="1"/>
    <col min="6917" max="6920" width="16.6640625" style="1" customWidth="1"/>
    <col min="6921" max="6921" width="30.109375" style="1" customWidth="1"/>
    <col min="6922" max="6922" width="19.5546875" style="1" customWidth="1"/>
    <col min="6923" max="6923" width="19" style="1" customWidth="1"/>
    <col min="6924" max="7159" width="10.88671875" style="1"/>
    <col min="7160" max="7160" width="4.109375" style="1" customWidth="1"/>
    <col min="7161" max="7161" width="39.6640625" style="1" customWidth="1"/>
    <col min="7162" max="7162" width="59.33203125" style="1" customWidth="1"/>
    <col min="7163" max="7163" width="22.109375" style="1" customWidth="1"/>
    <col min="7164" max="7164" width="21" style="1" customWidth="1"/>
    <col min="7165" max="7166" width="21.5546875" style="1" customWidth="1"/>
    <col min="7167" max="7167" width="27" style="1" customWidth="1"/>
    <col min="7168" max="7168" width="17" style="1" customWidth="1"/>
    <col min="7169" max="7172" width="13" style="1" customWidth="1"/>
    <col min="7173" max="7176" width="16.6640625" style="1" customWidth="1"/>
    <col min="7177" max="7177" width="30.109375" style="1" customWidth="1"/>
    <col min="7178" max="7178" width="19.5546875" style="1" customWidth="1"/>
    <col min="7179" max="7179" width="19" style="1" customWidth="1"/>
    <col min="7180" max="7415" width="10.88671875" style="1"/>
    <col min="7416" max="7416" width="4.109375" style="1" customWidth="1"/>
    <col min="7417" max="7417" width="39.6640625" style="1" customWidth="1"/>
    <col min="7418" max="7418" width="59.33203125" style="1" customWidth="1"/>
    <col min="7419" max="7419" width="22.109375" style="1" customWidth="1"/>
    <col min="7420" max="7420" width="21" style="1" customWidth="1"/>
    <col min="7421" max="7422" width="21.5546875" style="1" customWidth="1"/>
    <col min="7423" max="7423" width="27" style="1" customWidth="1"/>
    <col min="7424" max="7424" width="17" style="1" customWidth="1"/>
    <col min="7425" max="7428" width="13" style="1" customWidth="1"/>
    <col min="7429" max="7432" width="16.6640625" style="1" customWidth="1"/>
    <col min="7433" max="7433" width="30.109375" style="1" customWidth="1"/>
    <col min="7434" max="7434" width="19.5546875" style="1" customWidth="1"/>
    <col min="7435" max="7435" width="19" style="1" customWidth="1"/>
    <col min="7436" max="7671" width="10.88671875" style="1"/>
    <col min="7672" max="7672" width="4.109375" style="1" customWidth="1"/>
    <col min="7673" max="7673" width="39.6640625" style="1" customWidth="1"/>
    <col min="7674" max="7674" width="59.33203125" style="1" customWidth="1"/>
    <col min="7675" max="7675" width="22.109375" style="1" customWidth="1"/>
    <col min="7676" max="7676" width="21" style="1" customWidth="1"/>
    <col min="7677" max="7678" width="21.5546875" style="1" customWidth="1"/>
    <col min="7679" max="7679" width="27" style="1" customWidth="1"/>
    <col min="7680" max="7680" width="17" style="1" customWidth="1"/>
    <col min="7681" max="7684" width="13" style="1" customWidth="1"/>
    <col min="7685" max="7688" width="16.6640625" style="1" customWidth="1"/>
    <col min="7689" max="7689" width="30.109375" style="1" customWidth="1"/>
    <col min="7690" max="7690" width="19.5546875" style="1" customWidth="1"/>
    <col min="7691" max="7691" width="19" style="1" customWidth="1"/>
    <col min="7692" max="7927" width="10.88671875" style="1"/>
    <col min="7928" max="7928" width="4.109375" style="1" customWidth="1"/>
    <col min="7929" max="7929" width="39.6640625" style="1" customWidth="1"/>
    <col min="7930" max="7930" width="59.33203125" style="1" customWidth="1"/>
    <col min="7931" max="7931" width="22.109375" style="1" customWidth="1"/>
    <col min="7932" max="7932" width="21" style="1" customWidth="1"/>
    <col min="7933" max="7934" width="21.5546875" style="1" customWidth="1"/>
    <col min="7935" max="7935" width="27" style="1" customWidth="1"/>
    <col min="7936" max="7936" width="17" style="1" customWidth="1"/>
    <col min="7937" max="7940" width="13" style="1" customWidth="1"/>
    <col min="7941" max="7944" width="16.6640625" style="1" customWidth="1"/>
    <col min="7945" max="7945" width="30.109375" style="1" customWidth="1"/>
    <col min="7946" max="7946" width="19.5546875" style="1" customWidth="1"/>
    <col min="7947" max="7947" width="19" style="1" customWidth="1"/>
    <col min="7948" max="8183" width="10.88671875" style="1"/>
    <col min="8184" max="8184" width="4.109375" style="1" customWidth="1"/>
    <col min="8185" max="8185" width="39.6640625" style="1" customWidth="1"/>
    <col min="8186" max="8186" width="59.33203125" style="1" customWidth="1"/>
    <col min="8187" max="8187" width="22.109375" style="1" customWidth="1"/>
    <col min="8188" max="8188" width="21" style="1" customWidth="1"/>
    <col min="8189" max="8190" width="21.5546875" style="1" customWidth="1"/>
    <col min="8191" max="8191" width="27" style="1" customWidth="1"/>
    <col min="8192" max="8192" width="17" style="1" customWidth="1"/>
    <col min="8193" max="8196" width="13" style="1" customWidth="1"/>
    <col min="8197" max="8200" width="16.6640625" style="1" customWidth="1"/>
    <col min="8201" max="8201" width="30.109375" style="1" customWidth="1"/>
    <col min="8202" max="8202" width="19.5546875" style="1" customWidth="1"/>
    <col min="8203" max="8203" width="19" style="1" customWidth="1"/>
    <col min="8204" max="8439" width="10.88671875" style="1"/>
    <col min="8440" max="8440" width="4.109375" style="1" customWidth="1"/>
    <col min="8441" max="8441" width="39.6640625" style="1" customWidth="1"/>
    <col min="8442" max="8442" width="59.33203125" style="1" customWidth="1"/>
    <col min="8443" max="8443" width="22.109375" style="1" customWidth="1"/>
    <col min="8444" max="8444" width="21" style="1" customWidth="1"/>
    <col min="8445" max="8446" width="21.5546875" style="1" customWidth="1"/>
    <col min="8447" max="8447" width="27" style="1" customWidth="1"/>
    <col min="8448" max="8448" width="17" style="1" customWidth="1"/>
    <col min="8449" max="8452" width="13" style="1" customWidth="1"/>
    <col min="8453" max="8456" width="16.6640625" style="1" customWidth="1"/>
    <col min="8457" max="8457" width="30.109375" style="1" customWidth="1"/>
    <col min="8458" max="8458" width="19.5546875" style="1" customWidth="1"/>
    <col min="8459" max="8459" width="19" style="1" customWidth="1"/>
    <col min="8460" max="8695" width="10.88671875" style="1"/>
    <col min="8696" max="8696" width="4.109375" style="1" customWidth="1"/>
    <col min="8697" max="8697" width="39.6640625" style="1" customWidth="1"/>
    <col min="8698" max="8698" width="59.33203125" style="1" customWidth="1"/>
    <col min="8699" max="8699" width="22.109375" style="1" customWidth="1"/>
    <col min="8700" max="8700" width="21" style="1" customWidth="1"/>
    <col min="8701" max="8702" width="21.5546875" style="1" customWidth="1"/>
    <col min="8703" max="8703" width="27" style="1" customWidth="1"/>
    <col min="8704" max="8704" width="17" style="1" customWidth="1"/>
    <col min="8705" max="8708" width="13" style="1" customWidth="1"/>
    <col min="8709" max="8712" width="16.6640625" style="1" customWidth="1"/>
    <col min="8713" max="8713" width="30.109375" style="1" customWidth="1"/>
    <col min="8714" max="8714" width="19.5546875" style="1" customWidth="1"/>
    <col min="8715" max="8715" width="19" style="1" customWidth="1"/>
    <col min="8716" max="8951" width="10.88671875" style="1"/>
    <col min="8952" max="8952" width="4.109375" style="1" customWidth="1"/>
    <col min="8953" max="8953" width="39.6640625" style="1" customWidth="1"/>
    <col min="8954" max="8954" width="59.33203125" style="1" customWidth="1"/>
    <col min="8955" max="8955" width="22.109375" style="1" customWidth="1"/>
    <col min="8956" max="8956" width="21" style="1" customWidth="1"/>
    <col min="8957" max="8958" width="21.5546875" style="1" customWidth="1"/>
    <col min="8959" max="8959" width="27" style="1" customWidth="1"/>
    <col min="8960" max="8960" width="17" style="1" customWidth="1"/>
    <col min="8961" max="8964" width="13" style="1" customWidth="1"/>
    <col min="8965" max="8968" width="16.6640625" style="1" customWidth="1"/>
    <col min="8969" max="8969" width="30.109375" style="1" customWidth="1"/>
    <col min="8970" max="8970" width="19.5546875" style="1" customWidth="1"/>
    <col min="8971" max="8971" width="19" style="1" customWidth="1"/>
    <col min="8972" max="9207" width="10.88671875" style="1"/>
    <col min="9208" max="9208" width="4.109375" style="1" customWidth="1"/>
    <col min="9209" max="9209" width="39.6640625" style="1" customWidth="1"/>
    <col min="9210" max="9210" width="59.33203125" style="1" customWidth="1"/>
    <col min="9211" max="9211" width="22.109375" style="1" customWidth="1"/>
    <col min="9212" max="9212" width="21" style="1" customWidth="1"/>
    <col min="9213" max="9214" width="21.5546875" style="1" customWidth="1"/>
    <col min="9215" max="9215" width="27" style="1" customWidth="1"/>
    <col min="9216" max="9216" width="17" style="1" customWidth="1"/>
    <col min="9217" max="9220" width="13" style="1" customWidth="1"/>
    <col min="9221" max="9224" width="16.6640625" style="1" customWidth="1"/>
    <col min="9225" max="9225" width="30.109375" style="1" customWidth="1"/>
    <col min="9226" max="9226" width="19.5546875" style="1" customWidth="1"/>
    <col min="9227" max="9227" width="19" style="1" customWidth="1"/>
    <col min="9228" max="9463" width="10.88671875" style="1"/>
    <col min="9464" max="9464" width="4.109375" style="1" customWidth="1"/>
    <col min="9465" max="9465" width="39.6640625" style="1" customWidth="1"/>
    <col min="9466" max="9466" width="59.33203125" style="1" customWidth="1"/>
    <col min="9467" max="9467" width="22.109375" style="1" customWidth="1"/>
    <col min="9468" max="9468" width="21" style="1" customWidth="1"/>
    <col min="9469" max="9470" width="21.5546875" style="1" customWidth="1"/>
    <col min="9471" max="9471" width="27" style="1" customWidth="1"/>
    <col min="9472" max="9472" width="17" style="1" customWidth="1"/>
    <col min="9473" max="9476" width="13" style="1" customWidth="1"/>
    <col min="9477" max="9480" width="16.6640625" style="1" customWidth="1"/>
    <col min="9481" max="9481" width="30.109375" style="1" customWidth="1"/>
    <col min="9482" max="9482" width="19.5546875" style="1" customWidth="1"/>
    <col min="9483" max="9483" width="19" style="1" customWidth="1"/>
    <col min="9484" max="9719" width="10.88671875" style="1"/>
    <col min="9720" max="9720" width="4.109375" style="1" customWidth="1"/>
    <col min="9721" max="9721" width="39.6640625" style="1" customWidth="1"/>
    <col min="9722" max="9722" width="59.33203125" style="1" customWidth="1"/>
    <col min="9723" max="9723" width="22.109375" style="1" customWidth="1"/>
    <col min="9724" max="9724" width="21" style="1" customWidth="1"/>
    <col min="9725" max="9726" width="21.5546875" style="1" customWidth="1"/>
    <col min="9727" max="9727" width="27" style="1" customWidth="1"/>
    <col min="9728" max="9728" width="17" style="1" customWidth="1"/>
    <col min="9729" max="9732" width="13" style="1" customWidth="1"/>
    <col min="9733" max="9736" width="16.6640625" style="1" customWidth="1"/>
    <col min="9737" max="9737" width="30.109375" style="1" customWidth="1"/>
    <col min="9738" max="9738" width="19.5546875" style="1" customWidth="1"/>
    <col min="9739" max="9739" width="19" style="1" customWidth="1"/>
    <col min="9740" max="9975" width="10.88671875" style="1"/>
    <col min="9976" max="9976" width="4.109375" style="1" customWidth="1"/>
    <col min="9977" max="9977" width="39.6640625" style="1" customWidth="1"/>
    <col min="9978" max="9978" width="59.33203125" style="1" customWidth="1"/>
    <col min="9979" max="9979" width="22.109375" style="1" customWidth="1"/>
    <col min="9980" max="9980" width="21" style="1" customWidth="1"/>
    <col min="9981" max="9982" width="21.5546875" style="1" customWidth="1"/>
    <col min="9983" max="9983" width="27" style="1" customWidth="1"/>
    <col min="9984" max="9984" width="17" style="1" customWidth="1"/>
    <col min="9985" max="9988" width="13" style="1" customWidth="1"/>
    <col min="9989" max="9992" width="16.6640625" style="1" customWidth="1"/>
    <col min="9993" max="9993" width="30.109375" style="1" customWidth="1"/>
    <col min="9994" max="9994" width="19.5546875" style="1" customWidth="1"/>
    <col min="9995" max="9995" width="19" style="1" customWidth="1"/>
    <col min="9996" max="10231" width="10.88671875" style="1"/>
    <col min="10232" max="10232" width="4.109375" style="1" customWidth="1"/>
    <col min="10233" max="10233" width="39.6640625" style="1" customWidth="1"/>
    <col min="10234" max="10234" width="59.33203125" style="1" customWidth="1"/>
    <col min="10235" max="10235" width="22.109375" style="1" customWidth="1"/>
    <col min="10236" max="10236" width="21" style="1" customWidth="1"/>
    <col min="10237" max="10238" width="21.5546875" style="1" customWidth="1"/>
    <col min="10239" max="10239" width="27" style="1" customWidth="1"/>
    <col min="10240" max="10240" width="17" style="1" customWidth="1"/>
    <col min="10241" max="10244" width="13" style="1" customWidth="1"/>
    <col min="10245" max="10248" width="16.6640625" style="1" customWidth="1"/>
    <col min="10249" max="10249" width="30.109375" style="1" customWidth="1"/>
    <col min="10250" max="10250" width="19.5546875" style="1" customWidth="1"/>
    <col min="10251" max="10251" width="19" style="1" customWidth="1"/>
    <col min="10252" max="10487" width="10.88671875" style="1"/>
    <col min="10488" max="10488" width="4.109375" style="1" customWidth="1"/>
    <col min="10489" max="10489" width="39.6640625" style="1" customWidth="1"/>
    <col min="10490" max="10490" width="59.33203125" style="1" customWidth="1"/>
    <col min="10491" max="10491" width="22.109375" style="1" customWidth="1"/>
    <col min="10492" max="10492" width="21" style="1" customWidth="1"/>
    <col min="10493" max="10494" width="21.5546875" style="1" customWidth="1"/>
    <col min="10495" max="10495" width="27" style="1" customWidth="1"/>
    <col min="10496" max="10496" width="17" style="1" customWidth="1"/>
    <col min="10497" max="10500" width="13" style="1" customWidth="1"/>
    <col min="10501" max="10504" width="16.6640625" style="1" customWidth="1"/>
    <col min="10505" max="10505" width="30.109375" style="1" customWidth="1"/>
    <col min="10506" max="10506" width="19.5546875" style="1" customWidth="1"/>
    <col min="10507" max="10507" width="19" style="1" customWidth="1"/>
    <col min="10508" max="10743" width="10.88671875" style="1"/>
    <col min="10744" max="10744" width="4.109375" style="1" customWidth="1"/>
    <col min="10745" max="10745" width="39.6640625" style="1" customWidth="1"/>
    <col min="10746" max="10746" width="59.33203125" style="1" customWidth="1"/>
    <col min="10747" max="10747" width="22.109375" style="1" customWidth="1"/>
    <col min="10748" max="10748" width="21" style="1" customWidth="1"/>
    <col min="10749" max="10750" width="21.5546875" style="1" customWidth="1"/>
    <col min="10751" max="10751" width="27" style="1" customWidth="1"/>
    <col min="10752" max="10752" width="17" style="1" customWidth="1"/>
    <col min="10753" max="10756" width="13" style="1" customWidth="1"/>
    <col min="10757" max="10760" width="16.6640625" style="1" customWidth="1"/>
    <col min="10761" max="10761" width="30.109375" style="1" customWidth="1"/>
    <col min="10762" max="10762" width="19.5546875" style="1" customWidth="1"/>
    <col min="10763" max="10763" width="19" style="1" customWidth="1"/>
    <col min="10764" max="10999" width="10.88671875" style="1"/>
    <col min="11000" max="11000" width="4.109375" style="1" customWidth="1"/>
    <col min="11001" max="11001" width="39.6640625" style="1" customWidth="1"/>
    <col min="11002" max="11002" width="59.33203125" style="1" customWidth="1"/>
    <col min="11003" max="11003" width="22.109375" style="1" customWidth="1"/>
    <col min="11004" max="11004" width="21" style="1" customWidth="1"/>
    <col min="11005" max="11006" width="21.5546875" style="1" customWidth="1"/>
    <col min="11007" max="11007" width="27" style="1" customWidth="1"/>
    <col min="11008" max="11008" width="17" style="1" customWidth="1"/>
    <col min="11009" max="11012" width="13" style="1" customWidth="1"/>
    <col min="11013" max="11016" width="16.6640625" style="1" customWidth="1"/>
    <col min="11017" max="11017" width="30.109375" style="1" customWidth="1"/>
    <col min="11018" max="11018" width="19.5546875" style="1" customWidth="1"/>
    <col min="11019" max="11019" width="19" style="1" customWidth="1"/>
    <col min="11020" max="11255" width="10.88671875" style="1"/>
    <col min="11256" max="11256" width="4.109375" style="1" customWidth="1"/>
    <col min="11257" max="11257" width="39.6640625" style="1" customWidth="1"/>
    <col min="11258" max="11258" width="59.33203125" style="1" customWidth="1"/>
    <col min="11259" max="11259" width="22.109375" style="1" customWidth="1"/>
    <col min="11260" max="11260" width="21" style="1" customWidth="1"/>
    <col min="11261" max="11262" width="21.5546875" style="1" customWidth="1"/>
    <col min="11263" max="11263" width="27" style="1" customWidth="1"/>
    <col min="11264" max="11264" width="17" style="1" customWidth="1"/>
    <col min="11265" max="11268" width="13" style="1" customWidth="1"/>
    <col min="11269" max="11272" width="16.6640625" style="1" customWidth="1"/>
    <col min="11273" max="11273" width="30.109375" style="1" customWidth="1"/>
    <col min="11274" max="11274" width="19.5546875" style="1" customWidth="1"/>
    <col min="11275" max="11275" width="19" style="1" customWidth="1"/>
    <col min="11276" max="11511" width="10.88671875" style="1"/>
    <col min="11512" max="11512" width="4.109375" style="1" customWidth="1"/>
    <col min="11513" max="11513" width="39.6640625" style="1" customWidth="1"/>
    <col min="11514" max="11514" width="59.33203125" style="1" customWidth="1"/>
    <col min="11515" max="11515" width="22.109375" style="1" customWidth="1"/>
    <col min="11516" max="11516" width="21" style="1" customWidth="1"/>
    <col min="11517" max="11518" width="21.5546875" style="1" customWidth="1"/>
    <col min="11519" max="11519" width="27" style="1" customWidth="1"/>
    <col min="11520" max="11520" width="17" style="1" customWidth="1"/>
    <col min="11521" max="11524" width="13" style="1" customWidth="1"/>
    <col min="11525" max="11528" width="16.6640625" style="1" customWidth="1"/>
    <col min="11529" max="11529" width="30.109375" style="1" customWidth="1"/>
    <col min="11530" max="11530" width="19.5546875" style="1" customWidth="1"/>
    <col min="11531" max="11531" width="19" style="1" customWidth="1"/>
    <col min="11532" max="11767" width="10.88671875" style="1"/>
    <col min="11768" max="11768" width="4.109375" style="1" customWidth="1"/>
    <col min="11769" max="11769" width="39.6640625" style="1" customWidth="1"/>
    <col min="11770" max="11770" width="59.33203125" style="1" customWidth="1"/>
    <col min="11771" max="11771" width="22.109375" style="1" customWidth="1"/>
    <col min="11772" max="11772" width="21" style="1" customWidth="1"/>
    <col min="11773" max="11774" width="21.5546875" style="1" customWidth="1"/>
    <col min="11775" max="11775" width="27" style="1" customWidth="1"/>
    <col min="11776" max="11776" width="17" style="1" customWidth="1"/>
    <col min="11777" max="11780" width="13" style="1" customWidth="1"/>
    <col min="11781" max="11784" width="16.6640625" style="1" customWidth="1"/>
    <col min="11785" max="11785" width="30.109375" style="1" customWidth="1"/>
    <col min="11786" max="11786" width="19.5546875" style="1" customWidth="1"/>
    <col min="11787" max="11787" width="19" style="1" customWidth="1"/>
    <col min="11788" max="12023" width="10.88671875" style="1"/>
    <col min="12024" max="12024" width="4.109375" style="1" customWidth="1"/>
    <col min="12025" max="12025" width="39.6640625" style="1" customWidth="1"/>
    <col min="12026" max="12026" width="59.33203125" style="1" customWidth="1"/>
    <col min="12027" max="12027" width="22.109375" style="1" customWidth="1"/>
    <col min="12028" max="12028" width="21" style="1" customWidth="1"/>
    <col min="12029" max="12030" width="21.5546875" style="1" customWidth="1"/>
    <col min="12031" max="12031" width="27" style="1" customWidth="1"/>
    <col min="12032" max="12032" width="17" style="1" customWidth="1"/>
    <col min="12033" max="12036" width="13" style="1" customWidth="1"/>
    <col min="12037" max="12040" width="16.6640625" style="1" customWidth="1"/>
    <col min="12041" max="12041" width="30.109375" style="1" customWidth="1"/>
    <col min="12042" max="12042" width="19.5546875" style="1" customWidth="1"/>
    <col min="12043" max="12043" width="19" style="1" customWidth="1"/>
    <col min="12044" max="12279" width="10.88671875" style="1"/>
    <col min="12280" max="12280" width="4.109375" style="1" customWidth="1"/>
    <col min="12281" max="12281" width="39.6640625" style="1" customWidth="1"/>
    <col min="12282" max="12282" width="59.33203125" style="1" customWidth="1"/>
    <col min="12283" max="12283" width="22.109375" style="1" customWidth="1"/>
    <col min="12284" max="12284" width="21" style="1" customWidth="1"/>
    <col min="12285" max="12286" width="21.5546875" style="1" customWidth="1"/>
    <col min="12287" max="12287" width="27" style="1" customWidth="1"/>
    <col min="12288" max="12288" width="17" style="1" customWidth="1"/>
    <col min="12289" max="12292" width="13" style="1" customWidth="1"/>
    <col min="12293" max="12296" width="16.6640625" style="1" customWidth="1"/>
    <col min="12297" max="12297" width="30.109375" style="1" customWidth="1"/>
    <col min="12298" max="12298" width="19.5546875" style="1" customWidth="1"/>
    <col min="12299" max="12299" width="19" style="1" customWidth="1"/>
    <col min="12300" max="12535" width="10.88671875" style="1"/>
    <col min="12536" max="12536" width="4.109375" style="1" customWidth="1"/>
    <col min="12537" max="12537" width="39.6640625" style="1" customWidth="1"/>
    <col min="12538" max="12538" width="59.33203125" style="1" customWidth="1"/>
    <col min="12539" max="12539" width="22.109375" style="1" customWidth="1"/>
    <col min="12540" max="12540" width="21" style="1" customWidth="1"/>
    <col min="12541" max="12542" width="21.5546875" style="1" customWidth="1"/>
    <col min="12543" max="12543" width="27" style="1" customWidth="1"/>
    <col min="12544" max="12544" width="17" style="1" customWidth="1"/>
    <col min="12545" max="12548" width="13" style="1" customWidth="1"/>
    <col min="12549" max="12552" width="16.6640625" style="1" customWidth="1"/>
    <col min="12553" max="12553" width="30.109375" style="1" customWidth="1"/>
    <col min="12554" max="12554" width="19.5546875" style="1" customWidth="1"/>
    <col min="12555" max="12555" width="19" style="1" customWidth="1"/>
    <col min="12556" max="12791" width="10.88671875" style="1"/>
    <col min="12792" max="12792" width="4.109375" style="1" customWidth="1"/>
    <col min="12793" max="12793" width="39.6640625" style="1" customWidth="1"/>
    <col min="12794" max="12794" width="59.33203125" style="1" customWidth="1"/>
    <col min="12795" max="12795" width="22.109375" style="1" customWidth="1"/>
    <col min="12796" max="12796" width="21" style="1" customWidth="1"/>
    <col min="12797" max="12798" width="21.5546875" style="1" customWidth="1"/>
    <col min="12799" max="12799" width="27" style="1" customWidth="1"/>
    <col min="12800" max="12800" width="17" style="1" customWidth="1"/>
    <col min="12801" max="12804" width="13" style="1" customWidth="1"/>
    <col min="12805" max="12808" width="16.6640625" style="1" customWidth="1"/>
    <col min="12809" max="12809" width="30.109375" style="1" customWidth="1"/>
    <col min="12810" max="12810" width="19.5546875" style="1" customWidth="1"/>
    <col min="12811" max="12811" width="19" style="1" customWidth="1"/>
    <col min="12812" max="13047" width="10.88671875" style="1"/>
    <col min="13048" max="13048" width="4.109375" style="1" customWidth="1"/>
    <col min="13049" max="13049" width="39.6640625" style="1" customWidth="1"/>
    <col min="13050" max="13050" width="59.33203125" style="1" customWidth="1"/>
    <col min="13051" max="13051" width="22.109375" style="1" customWidth="1"/>
    <col min="13052" max="13052" width="21" style="1" customWidth="1"/>
    <col min="13053" max="13054" width="21.5546875" style="1" customWidth="1"/>
    <col min="13055" max="13055" width="27" style="1" customWidth="1"/>
    <col min="13056" max="13056" width="17" style="1" customWidth="1"/>
    <col min="13057" max="13060" width="13" style="1" customWidth="1"/>
    <col min="13061" max="13064" width="16.6640625" style="1" customWidth="1"/>
    <col min="13065" max="13065" width="30.109375" style="1" customWidth="1"/>
    <col min="13066" max="13066" width="19.5546875" style="1" customWidth="1"/>
    <col min="13067" max="13067" width="19" style="1" customWidth="1"/>
    <col min="13068" max="13303" width="10.88671875" style="1"/>
    <col min="13304" max="13304" width="4.109375" style="1" customWidth="1"/>
    <col min="13305" max="13305" width="39.6640625" style="1" customWidth="1"/>
    <col min="13306" max="13306" width="59.33203125" style="1" customWidth="1"/>
    <col min="13307" max="13307" width="22.109375" style="1" customWidth="1"/>
    <col min="13308" max="13308" width="21" style="1" customWidth="1"/>
    <col min="13309" max="13310" width="21.5546875" style="1" customWidth="1"/>
    <col min="13311" max="13311" width="27" style="1" customWidth="1"/>
    <col min="13312" max="13312" width="17" style="1" customWidth="1"/>
    <col min="13313" max="13316" width="13" style="1" customWidth="1"/>
    <col min="13317" max="13320" width="16.6640625" style="1" customWidth="1"/>
    <col min="13321" max="13321" width="30.109375" style="1" customWidth="1"/>
    <col min="13322" max="13322" width="19.5546875" style="1" customWidth="1"/>
    <col min="13323" max="13323" width="19" style="1" customWidth="1"/>
    <col min="13324" max="13559" width="10.88671875" style="1"/>
    <col min="13560" max="13560" width="4.109375" style="1" customWidth="1"/>
    <col min="13561" max="13561" width="39.6640625" style="1" customWidth="1"/>
    <col min="13562" max="13562" width="59.33203125" style="1" customWidth="1"/>
    <col min="13563" max="13563" width="22.109375" style="1" customWidth="1"/>
    <col min="13564" max="13564" width="21" style="1" customWidth="1"/>
    <col min="13565" max="13566" width="21.5546875" style="1" customWidth="1"/>
    <col min="13567" max="13567" width="27" style="1" customWidth="1"/>
    <col min="13568" max="13568" width="17" style="1" customWidth="1"/>
    <col min="13569" max="13572" width="13" style="1" customWidth="1"/>
    <col min="13573" max="13576" width="16.6640625" style="1" customWidth="1"/>
    <col min="13577" max="13577" width="30.109375" style="1" customWidth="1"/>
    <col min="13578" max="13578" width="19.5546875" style="1" customWidth="1"/>
    <col min="13579" max="13579" width="19" style="1" customWidth="1"/>
    <col min="13580" max="13815" width="10.88671875" style="1"/>
    <col min="13816" max="13816" width="4.109375" style="1" customWidth="1"/>
    <col min="13817" max="13817" width="39.6640625" style="1" customWidth="1"/>
    <col min="13818" max="13818" width="59.33203125" style="1" customWidth="1"/>
    <col min="13819" max="13819" width="22.109375" style="1" customWidth="1"/>
    <col min="13820" max="13820" width="21" style="1" customWidth="1"/>
    <col min="13821" max="13822" width="21.5546875" style="1" customWidth="1"/>
    <col min="13823" max="13823" width="27" style="1" customWidth="1"/>
    <col min="13824" max="13824" width="17" style="1" customWidth="1"/>
    <col min="13825" max="13828" width="13" style="1" customWidth="1"/>
    <col min="13829" max="13832" width="16.6640625" style="1" customWidth="1"/>
    <col min="13833" max="13833" width="30.109375" style="1" customWidth="1"/>
    <col min="13834" max="13834" width="19.5546875" style="1" customWidth="1"/>
    <col min="13835" max="13835" width="19" style="1" customWidth="1"/>
    <col min="13836" max="14071" width="10.88671875" style="1"/>
    <col min="14072" max="14072" width="4.109375" style="1" customWidth="1"/>
    <col min="14073" max="14073" width="39.6640625" style="1" customWidth="1"/>
    <col min="14074" max="14074" width="59.33203125" style="1" customWidth="1"/>
    <col min="14075" max="14075" width="22.109375" style="1" customWidth="1"/>
    <col min="14076" max="14076" width="21" style="1" customWidth="1"/>
    <col min="14077" max="14078" width="21.5546875" style="1" customWidth="1"/>
    <col min="14079" max="14079" width="27" style="1" customWidth="1"/>
    <col min="14080" max="14080" width="17" style="1" customWidth="1"/>
    <col min="14081" max="14084" width="13" style="1" customWidth="1"/>
    <col min="14085" max="14088" width="16.6640625" style="1" customWidth="1"/>
    <col min="14089" max="14089" width="30.109375" style="1" customWidth="1"/>
    <col min="14090" max="14090" width="19.5546875" style="1" customWidth="1"/>
    <col min="14091" max="14091" width="19" style="1" customWidth="1"/>
    <col min="14092" max="14327" width="10.88671875" style="1"/>
    <col min="14328" max="14328" width="4.109375" style="1" customWidth="1"/>
    <col min="14329" max="14329" width="39.6640625" style="1" customWidth="1"/>
    <col min="14330" max="14330" width="59.33203125" style="1" customWidth="1"/>
    <col min="14331" max="14331" width="22.109375" style="1" customWidth="1"/>
    <col min="14332" max="14332" width="21" style="1" customWidth="1"/>
    <col min="14333" max="14334" width="21.5546875" style="1" customWidth="1"/>
    <col min="14335" max="14335" width="27" style="1" customWidth="1"/>
    <col min="14336" max="14336" width="17" style="1" customWidth="1"/>
    <col min="14337" max="14340" width="13" style="1" customWidth="1"/>
    <col min="14341" max="14344" width="16.6640625" style="1" customWidth="1"/>
    <col min="14345" max="14345" width="30.109375" style="1" customWidth="1"/>
    <col min="14346" max="14346" width="19.5546875" style="1" customWidth="1"/>
    <col min="14347" max="14347" width="19" style="1" customWidth="1"/>
    <col min="14348" max="14583" width="10.88671875" style="1"/>
    <col min="14584" max="14584" width="4.109375" style="1" customWidth="1"/>
    <col min="14585" max="14585" width="39.6640625" style="1" customWidth="1"/>
    <col min="14586" max="14586" width="59.33203125" style="1" customWidth="1"/>
    <col min="14587" max="14587" width="22.109375" style="1" customWidth="1"/>
    <col min="14588" max="14588" width="21" style="1" customWidth="1"/>
    <col min="14589" max="14590" width="21.5546875" style="1" customWidth="1"/>
    <col min="14591" max="14591" width="27" style="1" customWidth="1"/>
    <col min="14592" max="14592" width="17" style="1" customWidth="1"/>
    <col min="14593" max="14596" width="13" style="1" customWidth="1"/>
    <col min="14597" max="14600" width="16.6640625" style="1" customWidth="1"/>
    <col min="14601" max="14601" width="30.109375" style="1" customWidth="1"/>
    <col min="14602" max="14602" width="19.5546875" style="1" customWidth="1"/>
    <col min="14603" max="14603" width="19" style="1" customWidth="1"/>
    <col min="14604" max="14839" width="10.88671875" style="1"/>
    <col min="14840" max="14840" width="4.109375" style="1" customWidth="1"/>
    <col min="14841" max="14841" width="39.6640625" style="1" customWidth="1"/>
    <col min="14842" max="14842" width="59.33203125" style="1" customWidth="1"/>
    <col min="14843" max="14843" width="22.109375" style="1" customWidth="1"/>
    <col min="14844" max="14844" width="21" style="1" customWidth="1"/>
    <col min="14845" max="14846" width="21.5546875" style="1" customWidth="1"/>
    <col min="14847" max="14847" width="27" style="1" customWidth="1"/>
    <col min="14848" max="14848" width="17" style="1" customWidth="1"/>
    <col min="14849" max="14852" width="13" style="1" customWidth="1"/>
    <col min="14853" max="14856" width="16.6640625" style="1" customWidth="1"/>
    <col min="14857" max="14857" width="30.109375" style="1" customWidth="1"/>
    <col min="14858" max="14858" width="19.5546875" style="1" customWidth="1"/>
    <col min="14859" max="14859" width="19" style="1" customWidth="1"/>
    <col min="14860" max="15095" width="10.88671875" style="1"/>
    <col min="15096" max="15096" width="4.109375" style="1" customWidth="1"/>
    <col min="15097" max="15097" width="39.6640625" style="1" customWidth="1"/>
    <col min="15098" max="15098" width="59.33203125" style="1" customWidth="1"/>
    <col min="15099" max="15099" width="22.109375" style="1" customWidth="1"/>
    <col min="15100" max="15100" width="21" style="1" customWidth="1"/>
    <col min="15101" max="15102" width="21.5546875" style="1" customWidth="1"/>
    <col min="15103" max="15103" width="27" style="1" customWidth="1"/>
    <col min="15104" max="15104" width="17" style="1" customWidth="1"/>
    <col min="15105" max="15108" width="13" style="1" customWidth="1"/>
    <col min="15109" max="15112" width="16.6640625" style="1" customWidth="1"/>
    <col min="15113" max="15113" width="30.109375" style="1" customWidth="1"/>
    <col min="15114" max="15114" width="19.5546875" style="1" customWidth="1"/>
    <col min="15115" max="15115" width="19" style="1" customWidth="1"/>
    <col min="15116" max="15351" width="10.88671875" style="1"/>
    <col min="15352" max="15352" width="4.109375" style="1" customWidth="1"/>
    <col min="15353" max="15353" width="39.6640625" style="1" customWidth="1"/>
    <col min="15354" max="15354" width="59.33203125" style="1" customWidth="1"/>
    <col min="15355" max="15355" width="22.109375" style="1" customWidth="1"/>
    <col min="15356" max="15356" width="21" style="1" customWidth="1"/>
    <col min="15357" max="15358" width="21.5546875" style="1" customWidth="1"/>
    <col min="15359" max="15359" width="27" style="1" customWidth="1"/>
    <col min="15360" max="15360" width="17" style="1" customWidth="1"/>
    <col min="15361" max="15364" width="13" style="1" customWidth="1"/>
    <col min="15365" max="15368" width="16.6640625" style="1" customWidth="1"/>
    <col min="15369" max="15369" width="30.109375" style="1" customWidth="1"/>
    <col min="15370" max="15370" width="19.5546875" style="1" customWidth="1"/>
    <col min="15371" max="15371" width="19" style="1" customWidth="1"/>
    <col min="15372" max="15607" width="10.88671875" style="1"/>
    <col min="15608" max="15608" width="4.109375" style="1" customWidth="1"/>
    <col min="15609" max="15609" width="39.6640625" style="1" customWidth="1"/>
    <col min="15610" max="15610" width="59.33203125" style="1" customWidth="1"/>
    <col min="15611" max="15611" width="22.109375" style="1" customWidth="1"/>
    <col min="15612" max="15612" width="21" style="1" customWidth="1"/>
    <col min="15613" max="15614" width="21.5546875" style="1" customWidth="1"/>
    <col min="15615" max="15615" width="27" style="1" customWidth="1"/>
    <col min="15616" max="15616" width="17" style="1" customWidth="1"/>
    <col min="15617" max="15620" width="13" style="1" customWidth="1"/>
    <col min="15621" max="15624" width="16.6640625" style="1" customWidth="1"/>
    <col min="15625" max="15625" width="30.109375" style="1" customWidth="1"/>
    <col min="15626" max="15626" width="19.5546875" style="1" customWidth="1"/>
    <col min="15627" max="15627" width="19" style="1" customWidth="1"/>
    <col min="15628" max="15863" width="10.88671875" style="1"/>
    <col min="15864" max="15864" width="4.109375" style="1" customWidth="1"/>
    <col min="15865" max="15865" width="39.6640625" style="1" customWidth="1"/>
    <col min="15866" max="15866" width="59.33203125" style="1" customWidth="1"/>
    <col min="15867" max="15867" width="22.109375" style="1" customWidth="1"/>
    <col min="15868" max="15868" width="21" style="1" customWidth="1"/>
    <col min="15869" max="15870" width="21.5546875" style="1" customWidth="1"/>
    <col min="15871" max="15871" width="27" style="1" customWidth="1"/>
    <col min="15872" max="15872" width="17" style="1" customWidth="1"/>
    <col min="15873" max="15876" width="13" style="1" customWidth="1"/>
    <col min="15877" max="15880" width="16.6640625" style="1" customWidth="1"/>
    <col min="15881" max="15881" width="30.109375" style="1" customWidth="1"/>
    <col min="15882" max="15882" width="19.5546875" style="1" customWidth="1"/>
    <col min="15883" max="15883" width="19" style="1" customWidth="1"/>
    <col min="15884" max="16119" width="10.88671875" style="1"/>
    <col min="16120" max="16120" width="4.109375" style="1" customWidth="1"/>
    <col min="16121" max="16121" width="39.6640625" style="1" customWidth="1"/>
    <col min="16122" max="16122" width="59.33203125" style="1" customWidth="1"/>
    <col min="16123" max="16123" width="22.109375" style="1" customWidth="1"/>
    <col min="16124" max="16124" width="21" style="1" customWidth="1"/>
    <col min="16125" max="16126" width="21.5546875" style="1" customWidth="1"/>
    <col min="16127" max="16127" width="27" style="1" customWidth="1"/>
    <col min="16128" max="16128" width="17" style="1" customWidth="1"/>
    <col min="16129" max="16132" width="13" style="1" customWidth="1"/>
    <col min="16133" max="16136" width="16.6640625" style="1" customWidth="1"/>
    <col min="16137" max="16137" width="30.109375" style="1" customWidth="1"/>
    <col min="16138" max="16138" width="19.5546875" style="1" customWidth="1"/>
    <col min="16139" max="16139" width="19" style="1" customWidth="1"/>
    <col min="16140" max="16384" width="10.88671875" style="1"/>
  </cols>
  <sheetData>
    <row r="2" spans="2:25" s="67" customFormat="1" ht="72.75" customHeight="1" x14ac:dyDescent="0.25">
      <c r="B2" s="84" t="s">
        <v>155</v>
      </c>
      <c r="C2" s="84"/>
      <c r="D2" s="84"/>
      <c r="E2" s="84"/>
      <c r="F2" s="84"/>
      <c r="G2" s="84"/>
      <c r="H2" s="84"/>
      <c r="I2" s="84"/>
      <c r="J2" s="84"/>
      <c r="K2" s="84"/>
      <c r="L2" s="84"/>
      <c r="M2" s="69"/>
      <c r="N2" s="69"/>
      <c r="O2" s="69"/>
      <c r="P2" s="69"/>
      <c r="Q2" s="68"/>
      <c r="R2" s="68"/>
      <c r="X2" s="68"/>
      <c r="Y2" s="68"/>
    </row>
    <row r="3" spans="2:25" ht="15.6" x14ac:dyDescent="0.3">
      <c r="B3" s="66"/>
    </row>
    <row r="4" spans="2:25" ht="15.6" x14ac:dyDescent="0.25">
      <c r="B4" s="85" t="s">
        <v>154</v>
      </c>
      <c r="C4" s="85"/>
      <c r="F4" s="85" t="s">
        <v>153</v>
      </c>
      <c r="G4" s="85"/>
      <c r="H4" s="85"/>
      <c r="I4" s="85"/>
      <c r="J4" s="85"/>
      <c r="K4" s="85"/>
      <c r="L4" s="85"/>
    </row>
    <row r="5" spans="2:25" ht="15" customHeight="1" x14ac:dyDescent="0.25">
      <c r="B5" s="58" t="s">
        <v>152</v>
      </c>
      <c r="C5" s="65" t="s">
        <v>151</v>
      </c>
      <c r="F5" s="86" t="s">
        <v>150</v>
      </c>
      <c r="G5" s="87"/>
      <c r="H5" s="87"/>
      <c r="I5" s="87"/>
      <c r="J5" s="87"/>
      <c r="K5" s="87"/>
      <c r="L5" s="88"/>
    </row>
    <row r="6" spans="2:25" ht="15.6" x14ac:dyDescent="0.25">
      <c r="B6" s="58" t="s">
        <v>149</v>
      </c>
      <c r="C6" s="65" t="s">
        <v>148</v>
      </c>
      <c r="F6" s="89"/>
      <c r="G6" s="90"/>
      <c r="H6" s="90"/>
      <c r="I6" s="90"/>
      <c r="J6" s="90"/>
      <c r="K6" s="90"/>
      <c r="L6" s="91"/>
    </row>
    <row r="7" spans="2:25" ht="15.6" x14ac:dyDescent="0.25">
      <c r="B7" s="58" t="s">
        <v>147</v>
      </c>
      <c r="C7" s="64" t="s">
        <v>2</v>
      </c>
      <c r="F7" s="89"/>
      <c r="G7" s="90"/>
      <c r="H7" s="90"/>
      <c r="I7" s="90"/>
      <c r="J7" s="90"/>
      <c r="K7" s="90"/>
      <c r="L7" s="91"/>
    </row>
    <row r="8" spans="2:25" ht="15.6" x14ac:dyDescent="0.25">
      <c r="B8" s="58" t="s">
        <v>146</v>
      </c>
      <c r="C8" s="63" t="s">
        <v>145</v>
      </c>
      <c r="F8" s="92"/>
      <c r="G8" s="93"/>
      <c r="H8" s="93"/>
      <c r="I8" s="93"/>
      <c r="J8" s="93"/>
      <c r="K8" s="93"/>
      <c r="L8" s="94"/>
    </row>
    <row r="9" spans="2:25" ht="150.75" customHeight="1" x14ac:dyDescent="0.25">
      <c r="B9" s="58" t="s">
        <v>144</v>
      </c>
      <c r="C9" s="62" t="s">
        <v>143</v>
      </c>
      <c r="H9" s="56"/>
      <c r="I9" s="56"/>
      <c r="J9" s="56"/>
      <c r="K9" s="56"/>
      <c r="L9" s="56"/>
    </row>
    <row r="10" spans="2:25" ht="183" customHeight="1" x14ac:dyDescent="0.25">
      <c r="B10" s="58" t="s">
        <v>142</v>
      </c>
      <c r="C10" s="62" t="s">
        <v>141</v>
      </c>
      <c r="F10" s="95"/>
      <c r="G10" s="95"/>
      <c r="H10" s="95"/>
      <c r="I10" s="95"/>
      <c r="J10" s="95"/>
      <c r="K10" s="95"/>
      <c r="L10" s="95"/>
    </row>
    <row r="11" spans="2:25" ht="36" customHeight="1" x14ac:dyDescent="0.25">
      <c r="B11" s="58" t="s">
        <v>140</v>
      </c>
      <c r="C11" s="61" t="s">
        <v>139</v>
      </c>
      <c r="F11" s="96" t="s">
        <v>138</v>
      </c>
      <c r="G11" s="96"/>
      <c r="H11" s="96"/>
      <c r="I11" s="96"/>
      <c r="J11" s="96"/>
      <c r="K11" s="96"/>
      <c r="L11" s="96"/>
    </row>
    <row r="12" spans="2:25" ht="19.5" customHeight="1" x14ac:dyDescent="0.25">
      <c r="B12" s="58" t="s">
        <v>137</v>
      </c>
      <c r="C12" s="60">
        <f>+Tabla132[[#Totals],[valor estimado presupuesto oficial 2024 a 30/07/2024]]</f>
        <v>71157975870</v>
      </c>
      <c r="F12" s="96"/>
      <c r="G12" s="96"/>
      <c r="H12" s="96"/>
      <c r="I12" s="96"/>
      <c r="J12" s="96"/>
      <c r="K12" s="96"/>
      <c r="L12" s="96"/>
    </row>
    <row r="13" spans="2:25" ht="31.2" x14ac:dyDescent="0.25">
      <c r="B13" s="58" t="s">
        <v>136</v>
      </c>
      <c r="C13" s="59">
        <v>1950000000</v>
      </c>
      <c r="D13" s="4"/>
      <c r="F13" s="56"/>
      <c r="G13" s="56"/>
      <c r="H13" s="56"/>
      <c r="I13" s="56"/>
      <c r="J13" s="56"/>
      <c r="K13" s="56"/>
      <c r="L13" s="56"/>
    </row>
    <row r="14" spans="2:25" ht="31.2" x14ac:dyDescent="0.25">
      <c r="B14" s="58" t="s">
        <v>135</v>
      </c>
      <c r="C14" s="59">
        <v>65000000</v>
      </c>
      <c r="F14" s="56"/>
      <c r="G14" s="56"/>
      <c r="H14" s="56"/>
      <c r="I14" s="56"/>
      <c r="J14" s="56"/>
      <c r="K14" s="56"/>
      <c r="L14" s="56"/>
    </row>
    <row r="15" spans="2:25" ht="31.2" x14ac:dyDescent="0.25">
      <c r="B15" s="58" t="s">
        <v>134</v>
      </c>
      <c r="C15" s="57">
        <v>45504</v>
      </c>
      <c r="H15" s="56"/>
      <c r="I15" s="56"/>
      <c r="J15" s="56"/>
      <c r="K15" s="56"/>
      <c r="L15" s="56"/>
    </row>
    <row r="16" spans="2:25" ht="15.6" x14ac:dyDescent="0.3">
      <c r="C16" s="55"/>
      <c r="H16" s="54"/>
      <c r="I16" s="54"/>
      <c r="J16" s="54"/>
      <c r="K16" s="54"/>
      <c r="L16" s="54"/>
    </row>
    <row r="18" spans="1:25" ht="31.2" x14ac:dyDescent="0.25">
      <c r="B18" s="53" t="s">
        <v>133</v>
      </c>
    </row>
    <row r="19" spans="1:25" ht="59.4" customHeight="1" x14ac:dyDescent="0.25">
      <c r="B19" s="52" t="s">
        <v>132</v>
      </c>
      <c r="C19" s="49" t="s">
        <v>131</v>
      </c>
      <c r="D19" s="49" t="s">
        <v>130</v>
      </c>
      <c r="E19" s="49" t="s">
        <v>129</v>
      </c>
      <c r="F19" s="49" t="s">
        <v>128</v>
      </c>
      <c r="G19" s="49" t="s">
        <v>127</v>
      </c>
      <c r="H19" s="49" t="s">
        <v>126</v>
      </c>
      <c r="I19" s="49" t="s">
        <v>125</v>
      </c>
      <c r="J19" s="51" t="s">
        <v>124</v>
      </c>
      <c r="K19" s="49" t="s">
        <v>123</v>
      </c>
      <c r="L19" s="49" t="s">
        <v>122</v>
      </c>
      <c r="M19" s="50" t="s">
        <v>121</v>
      </c>
      <c r="N19" s="50" t="s">
        <v>120</v>
      </c>
      <c r="O19" s="50" t="s">
        <v>156</v>
      </c>
      <c r="P19" s="50" t="s">
        <v>119</v>
      </c>
      <c r="Q19" s="49" t="s">
        <v>118</v>
      </c>
      <c r="R19" s="49" t="s">
        <v>117</v>
      </c>
      <c r="S19" s="49" t="s">
        <v>116</v>
      </c>
      <c r="T19" s="49" t="s">
        <v>115</v>
      </c>
      <c r="U19" s="49" t="s">
        <v>114</v>
      </c>
      <c r="V19" s="49" t="s">
        <v>113</v>
      </c>
      <c r="W19" s="49" t="s">
        <v>112</v>
      </c>
      <c r="X19" s="49" t="s">
        <v>111</v>
      </c>
      <c r="Y19" s="48" t="s">
        <v>110</v>
      </c>
    </row>
    <row r="20" spans="1:25" ht="54.6" customHeight="1" x14ac:dyDescent="0.25">
      <c r="A20" s="34" t="s">
        <v>5</v>
      </c>
      <c r="B20" s="33" t="s">
        <v>109</v>
      </c>
      <c r="C20" s="19" t="s">
        <v>108</v>
      </c>
      <c r="D20" s="29" t="s">
        <v>11</v>
      </c>
      <c r="E20" s="17" t="s">
        <v>25</v>
      </c>
      <c r="F20" s="20" t="s">
        <v>62</v>
      </c>
      <c r="G20" s="20" t="s">
        <v>10</v>
      </c>
      <c r="H20" s="26" t="s">
        <v>24</v>
      </c>
      <c r="I20" s="26" t="str">
        <f>+VLOOKUP(Tabla132[[#This Row],[Modalidad de selección ]],[1]Hoja2!$A$2:$B$26,2,0)</f>
        <v>Contratación directa.</v>
      </c>
      <c r="J20" s="26" t="s">
        <v>9</v>
      </c>
      <c r="K20" s="26" t="s">
        <v>8</v>
      </c>
      <c r="L20" s="17" t="s">
        <v>7</v>
      </c>
      <c r="M20" s="71">
        <f>160391430</f>
        <v>160391430</v>
      </c>
      <c r="N20" s="71" t="s">
        <v>107</v>
      </c>
      <c r="O20" s="71">
        <v>160391430</v>
      </c>
      <c r="P20" s="45" t="s">
        <v>106</v>
      </c>
      <c r="Q20" s="17" t="s">
        <v>0</v>
      </c>
      <c r="R20" s="17" t="s">
        <v>6</v>
      </c>
      <c r="S20" s="17" t="s">
        <v>5</v>
      </c>
      <c r="T20" s="26" t="s">
        <v>4</v>
      </c>
      <c r="U20" s="26" t="s">
        <v>3</v>
      </c>
      <c r="V20" s="26" t="s">
        <v>2</v>
      </c>
      <c r="W20" s="18" t="s">
        <v>1</v>
      </c>
      <c r="X20" s="17" t="s">
        <v>0</v>
      </c>
      <c r="Y20" s="16" t="s">
        <v>0</v>
      </c>
    </row>
    <row r="21" spans="1:25" ht="43.5" customHeight="1" x14ac:dyDescent="0.25">
      <c r="A21" s="34" t="s">
        <v>5</v>
      </c>
      <c r="B21" s="33" t="s">
        <v>105</v>
      </c>
      <c r="C21" s="19" t="s">
        <v>104</v>
      </c>
      <c r="D21" s="29" t="s">
        <v>11</v>
      </c>
      <c r="E21" s="17" t="s">
        <v>25</v>
      </c>
      <c r="F21" s="20" t="s">
        <v>62</v>
      </c>
      <c r="G21" s="20" t="s">
        <v>10</v>
      </c>
      <c r="H21" s="26" t="s">
        <v>24</v>
      </c>
      <c r="I21" s="26" t="str">
        <f>+VLOOKUP(Tabla132[[#This Row],[Modalidad de selección ]],[1]Hoja2!$A$2:$B$26,2,0)</f>
        <v>Contratación directa.</v>
      </c>
      <c r="J21" s="26" t="s">
        <v>9</v>
      </c>
      <c r="K21" s="26" t="s">
        <v>8</v>
      </c>
      <c r="L21" s="17" t="s">
        <v>7</v>
      </c>
      <c r="M21" s="71">
        <v>56511000</v>
      </c>
      <c r="N21" s="46" t="s">
        <v>103</v>
      </c>
      <c r="O21" s="46">
        <v>296511000</v>
      </c>
      <c r="P21" s="45" t="s">
        <v>102</v>
      </c>
      <c r="Q21" s="17" t="s">
        <v>0</v>
      </c>
      <c r="R21" s="17" t="s">
        <v>6</v>
      </c>
      <c r="S21" s="17" t="s">
        <v>5</v>
      </c>
      <c r="T21" s="26" t="s">
        <v>4</v>
      </c>
      <c r="U21" s="26" t="s">
        <v>3</v>
      </c>
      <c r="V21" s="26" t="s">
        <v>2</v>
      </c>
      <c r="W21" s="18" t="s">
        <v>1</v>
      </c>
      <c r="X21" s="17" t="s">
        <v>0</v>
      </c>
      <c r="Y21" s="16" t="s">
        <v>0</v>
      </c>
    </row>
    <row r="22" spans="1:25" ht="43.5" customHeight="1" x14ac:dyDescent="0.25">
      <c r="A22" s="34" t="s">
        <v>39</v>
      </c>
      <c r="B22" s="33" t="s">
        <v>101</v>
      </c>
      <c r="C22" s="19" t="s">
        <v>100</v>
      </c>
      <c r="D22" s="29" t="s">
        <v>11</v>
      </c>
      <c r="E22" s="17" t="s">
        <v>25</v>
      </c>
      <c r="F22" s="20" t="s">
        <v>62</v>
      </c>
      <c r="G22" s="20" t="s">
        <v>10</v>
      </c>
      <c r="H22" s="26" t="s">
        <v>24</v>
      </c>
      <c r="I22" s="26" t="str">
        <f>+VLOOKUP(Tabla132[[#This Row],[Modalidad de selección ]],[1]Hoja2!$A$2:$B$26,2,0)</f>
        <v>Contratación directa.</v>
      </c>
      <c r="J22" s="26" t="s">
        <v>9</v>
      </c>
      <c r="K22" s="26" t="s">
        <v>8</v>
      </c>
      <c r="L22" s="17" t="s">
        <v>7</v>
      </c>
      <c r="M22" s="71">
        <v>111353498</v>
      </c>
      <c r="N22" s="46" t="s">
        <v>99</v>
      </c>
      <c r="O22" s="46">
        <v>193931873</v>
      </c>
      <c r="P22" s="45" t="s">
        <v>98</v>
      </c>
      <c r="Q22" s="17" t="s">
        <v>0</v>
      </c>
      <c r="R22" s="17" t="s">
        <v>6</v>
      </c>
      <c r="S22" s="17" t="s">
        <v>5</v>
      </c>
      <c r="T22" s="26" t="s">
        <v>4</v>
      </c>
      <c r="U22" s="26" t="s">
        <v>3</v>
      </c>
      <c r="V22" s="26" t="s">
        <v>2</v>
      </c>
      <c r="W22" s="18" t="s">
        <v>1</v>
      </c>
      <c r="X22" s="17" t="s">
        <v>0</v>
      </c>
      <c r="Y22" s="16" t="s">
        <v>0</v>
      </c>
    </row>
    <row r="23" spans="1:25" ht="43.5" customHeight="1" x14ac:dyDescent="0.25">
      <c r="A23" s="47" t="s">
        <v>5</v>
      </c>
      <c r="B23" s="33" t="s">
        <v>97</v>
      </c>
      <c r="C23" s="19" t="s">
        <v>96</v>
      </c>
      <c r="D23" s="29" t="s">
        <v>11</v>
      </c>
      <c r="E23" s="17" t="s">
        <v>25</v>
      </c>
      <c r="F23" s="20" t="s">
        <v>62</v>
      </c>
      <c r="G23" s="20" t="s">
        <v>10</v>
      </c>
      <c r="H23" s="26" t="s">
        <v>41</v>
      </c>
      <c r="I23" s="26" t="str">
        <f>+VLOOKUP(Tabla132[[#This Row],[Modalidad de selección ]],[1]Hoja2!$A$2:$B$26,2,0)</f>
        <v>Contratación régimen especial - Régimen especial</v>
      </c>
      <c r="J23" s="26" t="s">
        <v>9</v>
      </c>
      <c r="K23" s="26" t="s">
        <v>8</v>
      </c>
      <c r="L23" s="17" t="s">
        <v>7</v>
      </c>
      <c r="M23" s="71">
        <v>32600750</v>
      </c>
      <c r="N23" s="46" t="s">
        <v>95</v>
      </c>
      <c r="O23" s="46">
        <v>32600750</v>
      </c>
      <c r="P23" s="40"/>
      <c r="Q23" s="17" t="s">
        <v>0</v>
      </c>
      <c r="R23" s="17" t="s">
        <v>6</v>
      </c>
      <c r="S23" s="17" t="s">
        <v>5</v>
      </c>
      <c r="T23" s="26" t="s">
        <v>4</v>
      </c>
      <c r="U23" s="26" t="s">
        <v>3</v>
      </c>
      <c r="V23" s="26" t="s">
        <v>2</v>
      </c>
      <c r="W23" s="18" t="s">
        <v>1</v>
      </c>
      <c r="X23" s="17" t="s">
        <v>0</v>
      </c>
      <c r="Y23" s="16" t="s">
        <v>0</v>
      </c>
    </row>
    <row r="24" spans="1:25" ht="43.5" customHeight="1" x14ac:dyDescent="0.25">
      <c r="A24" s="47" t="s">
        <v>5</v>
      </c>
      <c r="B24" s="33">
        <v>84131500</v>
      </c>
      <c r="C24" s="19" t="s">
        <v>94</v>
      </c>
      <c r="D24" s="29" t="s">
        <v>93</v>
      </c>
      <c r="E24" s="17" t="s">
        <v>93</v>
      </c>
      <c r="F24" s="20">
        <v>12</v>
      </c>
      <c r="G24" s="20" t="s">
        <v>10</v>
      </c>
      <c r="H24" s="26" t="s">
        <v>24</v>
      </c>
      <c r="I24" s="26" t="str">
        <f>+VLOOKUP(Tabla132[[#This Row],[Modalidad de selección ]],[1]Hoja2!$A$2:$B$26,2,0)</f>
        <v>Contratación directa.</v>
      </c>
      <c r="J24" s="26" t="s">
        <v>9</v>
      </c>
      <c r="K24" s="26" t="s">
        <v>8</v>
      </c>
      <c r="L24" s="17" t="s">
        <v>7</v>
      </c>
      <c r="M24" s="71">
        <v>67927314</v>
      </c>
      <c r="N24" s="46" t="s">
        <v>92</v>
      </c>
      <c r="O24" s="46">
        <v>505945575</v>
      </c>
      <c r="P24" s="40" t="s">
        <v>91</v>
      </c>
      <c r="Q24" s="17" t="s">
        <v>0</v>
      </c>
      <c r="R24" s="17" t="s">
        <v>6</v>
      </c>
      <c r="S24" s="17" t="s">
        <v>5</v>
      </c>
      <c r="T24" s="26" t="s">
        <v>4</v>
      </c>
      <c r="U24" s="26" t="s">
        <v>3</v>
      </c>
      <c r="V24" s="26" t="s">
        <v>2</v>
      </c>
      <c r="W24" s="18" t="s">
        <v>1</v>
      </c>
      <c r="X24" s="17" t="s">
        <v>0</v>
      </c>
      <c r="Y24" s="16" t="s">
        <v>0</v>
      </c>
    </row>
    <row r="25" spans="1:25" ht="53.25" customHeight="1" x14ac:dyDescent="0.25">
      <c r="A25" s="34" t="s">
        <v>5</v>
      </c>
      <c r="B25" s="33" t="s">
        <v>90</v>
      </c>
      <c r="C25" s="19" t="s">
        <v>89</v>
      </c>
      <c r="D25" s="29" t="s">
        <v>11</v>
      </c>
      <c r="E25" s="17" t="s">
        <v>25</v>
      </c>
      <c r="F25" s="20" t="s">
        <v>62</v>
      </c>
      <c r="G25" s="20" t="s">
        <v>10</v>
      </c>
      <c r="H25" s="26" t="s">
        <v>41</v>
      </c>
      <c r="I25" s="26" t="str">
        <f>+VLOOKUP(Tabla132[[#This Row],[Modalidad de selección ]],[1]Hoja2!$A$2:$B$26,2,0)</f>
        <v>Contratación régimen especial - Régimen especial</v>
      </c>
      <c r="J25" s="26" t="s">
        <v>9</v>
      </c>
      <c r="K25" s="26" t="s">
        <v>8</v>
      </c>
      <c r="L25" s="17" t="s">
        <v>7</v>
      </c>
      <c r="M25" s="71">
        <v>61740650</v>
      </c>
      <c r="N25" s="71" t="s">
        <v>88</v>
      </c>
      <c r="O25" s="46">
        <v>84906879</v>
      </c>
      <c r="P25" s="44" t="s">
        <v>87</v>
      </c>
      <c r="Q25" s="17" t="s">
        <v>0</v>
      </c>
      <c r="R25" s="17" t="s">
        <v>6</v>
      </c>
      <c r="S25" s="17" t="s">
        <v>5</v>
      </c>
      <c r="T25" s="26" t="s">
        <v>4</v>
      </c>
      <c r="U25" s="26" t="s">
        <v>3</v>
      </c>
      <c r="V25" s="26" t="s">
        <v>2</v>
      </c>
      <c r="W25" s="18" t="s">
        <v>1</v>
      </c>
      <c r="X25" s="17" t="s">
        <v>0</v>
      </c>
      <c r="Y25" s="16" t="s">
        <v>0</v>
      </c>
    </row>
    <row r="26" spans="1:25" ht="72.75" customHeight="1" x14ac:dyDescent="0.25">
      <c r="A26" s="34" t="s">
        <v>39</v>
      </c>
      <c r="B26" s="33" t="s">
        <v>86</v>
      </c>
      <c r="C26" s="19" t="s">
        <v>85</v>
      </c>
      <c r="D26" s="29" t="s">
        <v>11</v>
      </c>
      <c r="E26" s="17" t="s">
        <v>25</v>
      </c>
      <c r="F26" s="20" t="s">
        <v>62</v>
      </c>
      <c r="G26" s="20" t="s">
        <v>10</v>
      </c>
      <c r="H26" s="26" t="s">
        <v>41</v>
      </c>
      <c r="I26" s="26" t="str">
        <f>+VLOOKUP(Tabla132[[#This Row],[Modalidad de selección ]],[1]Hoja2!$A$2:$B$26,2,0)</f>
        <v>Contratación régimen especial - Régimen especial</v>
      </c>
      <c r="J26" s="26" t="s">
        <v>9</v>
      </c>
      <c r="K26" s="26" t="s">
        <v>8</v>
      </c>
      <c r="L26" s="17" t="s">
        <v>7</v>
      </c>
      <c r="M26" s="72">
        <v>379370163</v>
      </c>
      <c r="N26" s="71" t="s">
        <v>84</v>
      </c>
      <c r="O26" s="72">
        <v>517681343</v>
      </c>
      <c r="P26" s="44" t="s">
        <v>83</v>
      </c>
      <c r="Q26" s="17" t="s">
        <v>0</v>
      </c>
      <c r="R26" s="17" t="s">
        <v>6</v>
      </c>
      <c r="S26" s="17" t="s">
        <v>5</v>
      </c>
      <c r="T26" s="26" t="s">
        <v>4</v>
      </c>
      <c r="U26" s="26" t="s">
        <v>3</v>
      </c>
      <c r="V26" s="26" t="s">
        <v>2</v>
      </c>
      <c r="W26" s="18" t="s">
        <v>1</v>
      </c>
      <c r="X26" s="17" t="s">
        <v>0</v>
      </c>
      <c r="Y26" s="16" t="s">
        <v>0</v>
      </c>
    </row>
    <row r="27" spans="1:25" ht="43.5" customHeight="1" x14ac:dyDescent="0.25">
      <c r="A27" s="34" t="s">
        <v>5</v>
      </c>
      <c r="B27" s="33" t="s">
        <v>82</v>
      </c>
      <c r="C27" s="19" t="s">
        <v>81</v>
      </c>
      <c r="D27" s="29" t="s">
        <v>11</v>
      </c>
      <c r="E27" s="17" t="s">
        <v>11</v>
      </c>
      <c r="F27" s="20">
        <v>10</v>
      </c>
      <c r="G27" s="20" t="s">
        <v>10</v>
      </c>
      <c r="H27" s="26" t="s">
        <v>41</v>
      </c>
      <c r="I27" s="26" t="str">
        <f>+VLOOKUP(Tabla132[[#This Row],[Modalidad de selección ]],[1]Hoja2!$A$2:$B$26,2,0)</f>
        <v>Contratación régimen especial - Régimen especial</v>
      </c>
      <c r="J27" s="26" t="s">
        <v>9</v>
      </c>
      <c r="K27" s="26" t="s">
        <v>8</v>
      </c>
      <c r="L27" s="17" t="s">
        <v>7</v>
      </c>
      <c r="M27" s="73">
        <v>104633181</v>
      </c>
      <c r="N27" s="35" t="s">
        <v>80</v>
      </c>
      <c r="O27" s="73">
        <v>329890857</v>
      </c>
      <c r="P27" s="32" t="s">
        <v>79</v>
      </c>
      <c r="Q27" s="17" t="s">
        <v>0</v>
      </c>
      <c r="R27" s="17" t="s">
        <v>6</v>
      </c>
      <c r="S27" s="17" t="s">
        <v>5</v>
      </c>
      <c r="T27" s="26" t="s">
        <v>4</v>
      </c>
      <c r="U27" s="26" t="s">
        <v>3</v>
      </c>
      <c r="V27" s="26" t="s">
        <v>2</v>
      </c>
      <c r="W27" s="18" t="s">
        <v>1</v>
      </c>
      <c r="X27" s="17" t="s">
        <v>0</v>
      </c>
      <c r="Y27" s="16" t="s">
        <v>0</v>
      </c>
    </row>
    <row r="28" spans="1:25" ht="54.75" customHeight="1" x14ac:dyDescent="0.25">
      <c r="A28" s="34" t="s">
        <v>5</v>
      </c>
      <c r="B28" s="33" t="s">
        <v>78</v>
      </c>
      <c r="C28" s="19" t="s">
        <v>77</v>
      </c>
      <c r="D28" s="29" t="s">
        <v>11</v>
      </c>
      <c r="E28" s="17" t="s">
        <v>11</v>
      </c>
      <c r="F28" s="20">
        <v>2</v>
      </c>
      <c r="G28" s="20" t="s">
        <v>10</v>
      </c>
      <c r="H28" s="26" t="s">
        <v>24</v>
      </c>
      <c r="I28" s="26" t="str">
        <f>+VLOOKUP(Tabla132[[#This Row],[Modalidad de selección ]],[1]Hoja2!$A$2:$B$26,2,0)</f>
        <v>Contratación directa.</v>
      </c>
      <c r="J28" s="26" t="s">
        <v>9</v>
      </c>
      <c r="K28" s="26" t="s">
        <v>8</v>
      </c>
      <c r="L28" s="17" t="s">
        <v>7</v>
      </c>
      <c r="M28" s="73">
        <v>24999999.999999996</v>
      </c>
      <c r="N28" s="35" t="s">
        <v>76</v>
      </c>
      <c r="O28" s="22">
        <v>75665072</v>
      </c>
      <c r="P28" s="32" t="s">
        <v>75</v>
      </c>
      <c r="Q28" s="17" t="s">
        <v>0</v>
      </c>
      <c r="R28" s="17" t="s">
        <v>6</v>
      </c>
      <c r="S28" s="17" t="s">
        <v>5</v>
      </c>
      <c r="T28" s="26" t="s">
        <v>4</v>
      </c>
      <c r="U28" s="26" t="s">
        <v>3</v>
      </c>
      <c r="V28" s="26" t="s">
        <v>2</v>
      </c>
      <c r="W28" s="18" t="s">
        <v>1</v>
      </c>
      <c r="X28" s="17" t="s">
        <v>0</v>
      </c>
      <c r="Y28" s="16" t="s">
        <v>0</v>
      </c>
    </row>
    <row r="29" spans="1:25" ht="80.25" customHeight="1" x14ac:dyDescent="0.25">
      <c r="A29" s="34" t="s">
        <v>5</v>
      </c>
      <c r="B29" s="33">
        <v>78181500</v>
      </c>
      <c r="C29" s="19" t="s">
        <v>74</v>
      </c>
      <c r="D29" s="29" t="s">
        <v>11</v>
      </c>
      <c r="E29" s="17" t="s">
        <v>25</v>
      </c>
      <c r="F29" s="20">
        <v>12</v>
      </c>
      <c r="G29" s="20" t="s">
        <v>10</v>
      </c>
      <c r="H29" s="26" t="s">
        <v>41</v>
      </c>
      <c r="I29" s="26" t="str">
        <f>+VLOOKUP(Tabla132[[#This Row],[Modalidad de selección ]],[1]Hoja2!$A$2:$B$26,2,0)</f>
        <v>Contratación régimen especial - Régimen especial</v>
      </c>
      <c r="J29" s="26" t="s">
        <v>9</v>
      </c>
      <c r="K29" s="26" t="s">
        <v>8</v>
      </c>
      <c r="L29" s="17" t="s">
        <v>7</v>
      </c>
      <c r="M29" s="73">
        <v>36840172</v>
      </c>
      <c r="N29" s="35" t="s">
        <v>73</v>
      </c>
      <c r="O29" s="35">
        <v>61033513</v>
      </c>
      <c r="P29" s="32" t="s">
        <v>72</v>
      </c>
      <c r="Q29" s="17" t="s">
        <v>0</v>
      </c>
      <c r="R29" s="17" t="s">
        <v>6</v>
      </c>
      <c r="S29" s="17" t="s">
        <v>5</v>
      </c>
      <c r="T29" s="26" t="s">
        <v>4</v>
      </c>
      <c r="U29" s="26" t="s">
        <v>3</v>
      </c>
      <c r="V29" s="26" t="s">
        <v>2</v>
      </c>
      <c r="W29" s="18" t="s">
        <v>1</v>
      </c>
      <c r="X29" s="17" t="s">
        <v>0</v>
      </c>
      <c r="Y29" s="16" t="s">
        <v>0</v>
      </c>
    </row>
    <row r="30" spans="1:25" ht="43.5" customHeight="1" x14ac:dyDescent="0.25">
      <c r="A30" s="34" t="s">
        <v>71</v>
      </c>
      <c r="B30" s="33">
        <v>80121600</v>
      </c>
      <c r="C30" s="19" t="s">
        <v>70</v>
      </c>
      <c r="D30" s="29" t="s">
        <v>11</v>
      </c>
      <c r="E30" s="17" t="s">
        <v>25</v>
      </c>
      <c r="F30" s="20" t="s">
        <v>62</v>
      </c>
      <c r="G30" s="20" t="s">
        <v>10</v>
      </c>
      <c r="H30" s="26" t="s">
        <v>41</v>
      </c>
      <c r="I30" s="26" t="str">
        <f>+VLOOKUP(Tabla132[[#This Row],[Modalidad de selección ]],[1]Hoja2!$A$2:$B$26,2,0)</f>
        <v>Contratación régimen especial - Régimen especial</v>
      </c>
      <c r="J30" s="26" t="s">
        <v>9</v>
      </c>
      <c r="K30" s="26" t="s">
        <v>8</v>
      </c>
      <c r="L30" s="17" t="s">
        <v>7</v>
      </c>
      <c r="M30" s="22">
        <v>894647871</v>
      </c>
      <c r="N30" s="35" t="s">
        <v>69</v>
      </c>
      <c r="O30" s="35">
        <v>1633878013</v>
      </c>
      <c r="P30" s="41" t="s">
        <v>68</v>
      </c>
      <c r="Q30" s="17" t="s">
        <v>0</v>
      </c>
      <c r="R30" s="17" t="s">
        <v>6</v>
      </c>
      <c r="S30" s="17" t="s">
        <v>5</v>
      </c>
      <c r="T30" s="26" t="s">
        <v>4</v>
      </c>
      <c r="U30" s="26" t="s">
        <v>3</v>
      </c>
      <c r="V30" s="26" t="s">
        <v>2</v>
      </c>
      <c r="W30" s="18" t="s">
        <v>1</v>
      </c>
      <c r="X30" s="17" t="s">
        <v>0</v>
      </c>
      <c r="Y30" s="16" t="s">
        <v>0</v>
      </c>
    </row>
    <row r="31" spans="1:25" ht="155.4" customHeight="1" x14ac:dyDescent="0.25">
      <c r="A31" s="34" t="s">
        <v>57</v>
      </c>
      <c r="B31" s="43">
        <v>80111600</v>
      </c>
      <c r="C31" s="42" t="s">
        <v>67</v>
      </c>
      <c r="D31" s="29" t="s">
        <v>25</v>
      </c>
      <c r="E31" s="37" t="s">
        <v>25</v>
      </c>
      <c r="F31" s="31" t="s">
        <v>62</v>
      </c>
      <c r="G31" s="31" t="s">
        <v>10</v>
      </c>
      <c r="H31" s="30" t="s">
        <v>24</v>
      </c>
      <c r="I31" s="30" t="str">
        <f>+VLOOKUP(Tabla132[[#This Row],[Modalidad de selección ]],[1]Hoja2!$A$2:$B$26,2,0)</f>
        <v>Contratación directa.</v>
      </c>
      <c r="J31" s="30" t="s">
        <v>9</v>
      </c>
      <c r="K31" s="30" t="s">
        <v>8</v>
      </c>
      <c r="L31" s="37" t="s">
        <v>7</v>
      </c>
      <c r="M31" s="74">
        <f>2180698201+1722718605</f>
        <v>3903416806</v>
      </c>
      <c r="N31" s="41" t="s">
        <v>66</v>
      </c>
      <c r="O31" s="46">
        <v>5556580469</v>
      </c>
      <c r="P31" s="39" t="s">
        <v>65</v>
      </c>
      <c r="Q31" s="37" t="s">
        <v>0</v>
      </c>
      <c r="R31" s="37" t="s">
        <v>6</v>
      </c>
      <c r="S31" s="37" t="s">
        <v>5</v>
      </c>
      <c r="T31" s="30" t="s">
        <v>4</v>
      </c>
      <c r="U31" s="30" t="s">
        <v>3</v>
      </c>
      <c r="V31" s="30" t="s">
        <v>2</v>
      </c>
      <c r="W31" s="38" t="s">
        <v>1</v>
      </c>
      <c r="X31" s="37" t="s">
        <v>0</v>
      </c>
      <c r="Y31" s="36" t="s">
        <v>0</v>
      </c>
    </row>
    <row r="32" spans="1:25" ht="43.5" customHeight="1" x14ac:dyDescent="0.25">
      <c r="A32" s="34" t="s">
        <v>5</v>
      </c>
      <c r="B32" s="33" t="s">
        <v>64</v>
      </c>
      <c r="C32" s="19" t="s">
        <v>63</v>
      </c>
      <c r="D32" s="29" t="s">
        <v>11</v>
      </c>
      <c r="E32" s="17" t="s">
        <v>25</v>
      </c>
      <c r="F32" s="20" t="s">
        <v>62</v>
      </c>
      <c r="G32" s="20" t="s">
        <v>10</v>
      </c>
      <c r="H32" s="26" t="s">
        <v>41</v>
      </c>
      <c r="I32" s="26" t="str">
        <f>+VLOOKUP(Tabla132[[#This Row],[Modalidad de selección ]],[1]Hoja2!$A$2:$B$26,2,0)</f>
        <v>Contratación régimen especial - Régimen especial</v>
      </c>
      <c r="J32" s="26" t="s">
        <v>9</v>
      </c>
      <c r="K32" s="26" t="s">
        <v>8</v>
      </c>
      <c r="L32" s="17" t="s">
        <v>7</v>
      </c>
      <c r="M32" s="22">
        <v>65000000</v>
      </c>
      <c r="N32" s="35" t="s">
        <v>61</v>
      </c>
      <c r="O32" s="35">
        <v>83715165</v>
      </c>
      <c r="P32" s="32" t="s">
        <v>60</v>
      </c>
      <c r="Q32" s="17" t="s">
        <v>0</v>
      </c>
      <c r="R32" s="17" t="s">
        <v>6</v>
      </c>
      <c r="S32" s="17" t="s">
        <v>5</v>
      </c>
      <c r="T32" s="26" t="s">
        <v>4</v>
      </c>
      <c r="U32" s="26" t="s">
        <v>3</v>
      </c>
      <c r="V32" s="26" t="s">
        <v>2</v>
      </c>
      <c r="W32" s="18" t="s">
        <v>1</v>
      </c>
      <c r="X32" s="17" t="s">
        <v>0</v>
      </c>
      <c r="Y32" s="16" t="s">
        <v>0</v>
      </c>
    </row>
    <row r="33" spans="1:25" ht="43.5" customHeight="1" x14ac:dyDescent="0.25">
      <c r="A33" s="34" t="s">
        <v>57</v>
      </c>
      <c r="B33" s="33" t="s">
        <v>56</v>
      </c>
      <c r="C33" s="19" t="s">
        <v>59</v>
      </c>
      <c r="D33" s="29" t="s">
        <v>11</v>
      </c>
      <c r="E33" s="17" t="s">
        <v>25</v>
      </c>
      <c r="F33" s="20">
        <v>12</v>
      </c>
      <c r="G33" s="20" t="s">
        <v>10</v>
      </c>
      <c r="H33" s="26" t="s">
        <v>41</v>
      </c>
      <c r="I33" s="26" t="str">
        <f>+VLOOKUP(Tabla132[[#This Row],[Modalidad de selección ]],[1]Hoja2!$A$2:$B$26,2,0)</f>
        <v>Contratación régimen especial - Régimen especial</v>
      </c>
      <c r="J33" s="26" t="s">
        <v>9</v>
      </c>
      <c r="K33" s="26" t="s">
        <v>8</v>
      </c>
      <c r="L33" s="17" t="s">
        <v>7</v>
      </c>
      <c r="M33" s="22">
        <v>138600000</v>
      </c>
      <c r="N33" s="35" t="s">
        <v>58</v>
      </c>
      <c r="O33" s="22">
        <v>138600000</v>
      </c>
      <c r="P33" s="23"/>
      <c r="Q33" s="17" t="s">
        <v>0</v>
      </c>
      <c r="R33" s="17" t="s">
        <v>6</v>
      </c>
      <c r="S33" s="17" t="s">
        <v>5</v>
      </c>
      <c r="T33" s="26" t="s">
        <v>4</v>
      </c>
      <c r="U33" s="26" t="s">
        <v>3</v>
      </c>
      <c r="V33" s="26" t="s">
        <v>2</v>
      </c>
      <c r="W33" s="18" t="s">
        <v>1</v>
      </c>
      <c r="X33" s="17" t="s">
        <v>0</v>
      </c>
      <c r="Y33" s="16" t="s">
        <v>0</v>
      </c>
    </row>
    <row r="34" spans="1:25" ht="43.5" customHeight="1" x14ac:dyDescent="0.25">
      <c r="A34" s="34" t="s">
        <v>57</v>
      </c>
      <c r="B34" s="33" t="s">
        <v>56</v>
      </c>
      <c r="C34" s="19" t="s">
        <v>55</v>
      </c>
      <c r="D34" s="29" t="s">
        <v>11</v>
      </c>
      <c r="E34" s="17" t="s">
        <v>25</v>
      </c>
      <c r="F34" s="20">
        <v>12</v>
      </c>
      <c r="G34" s="20" t="s">
        <v>10</v>
      </c>
      <c r="H34" s="26" t="s">
        <v>41</v>
      </c>
      <c r="I34" s="26" t="str">
        <f>+VLOOKUP(Tabla132[[#This Row],[Modalidad de selección ]],[1]Hoja2!$A$2:$B$26,2,0)</f>
        <v>Contratación régimen especial - Régimen especial</v>
      </c>
      <c r="J34" s="26" t="s">
        <v>9</v>
      </c>
      <c r="K34" s="26" t="s">
        <v>8</v>
      </c>
      <c r="L34" s="17" t="s">
        <v>7</v>
      </c>
      <c r="M34" s="22">
        <v>144000000</v>
      </c>
      <c r="N34" s="35" t="s">
        <v>54</v>
      </c>
      <c r="O34" s="22">
        <v>144000000</v>
      </c>
      <c r="P34" s="23"/>
      <c r="Q34" s="17" t="s">
        <v>0</v>
      </c>
      <c r="R34" s="17" t="s">
        <v>6</v>
      </c>
      <c r="S34" s="17" t="s">
        <v>5</v>
      </c>
      <c r="T34" s="26" t="s">
        <v>4</v>
      </c>
      <c r="U34" s="26" t="s">
        <v>3</v>
      </c>
      <c r="V34" s="26" t="s">
        <v>2</v>
      </c>
      <c r="W34" s="18" t="s">
        <v>1</v>
      </c>
      <c r="X34" s="17" t="s">
        <v>0</v>
      </c>
      <c r="Y34" s="16" t="s">
        <v>0</v>
      </c>
    </row>
    <row r="35" spans="1:25" ht="76.5" customHeight="1" x14ac:dyDescent="0.25">
      <c r="A35" s="34" t="s">
        <v>5</v>
      </c>
      <c r="B35" s="33">
        <v>80101510</v>
      </c>
      <c r="C35" s="19" t="s">
        <v>53</v>
      </c>
      <c r="D35" s="29" t="s">
        <v>52</v>
      </c>
      <c r="E35" s="17" t="s">
        <v>52</v>
      </c>
      <c r="F35" s="20">
        <v>12</v>
      </c>
      <c r="G35" s="20" t="s">
        <v>10</v>
      </c>
      <c r="H35" s="26" t="s">
        <v>24</v>
      </c>
      <c r="I35" s="26" t="str">
        <f>+VLOOKUP(Tabla132[[#This Row],[Modalidad de selección ]],[1]Hoja2!$A$2:$B$26,2,0)</f>
        <v>Contratación directa.</v>
      </c>
      <c r="J35" s="26" t="s">
        <v>9</v>
      </c>
      <c r="K35" s="26" t="s">
        <v>8</v>
      </c>
      <c r="L35" s="17" t="s">
        <v>7</v>
      </c>
      <c r="M35" s="75">
        <v>0</v>
      </c>
      <c r="N35" s="35"/>
      <c r="O35" s="35"/>
      <c r="P35" s="23"/>
      <c r="Q35" s="17" t="s">
        <v>0</v>
      </c>
      <c r="R35" s="17" t="s">
        <v>6</v>
      </c>
      <c r="S35" s="17" t="s">
        <v>5</v>
      </c>
      <c r="T35" s="26" t="s">
        <v>4</v>
      </c>
      <c r="U35" s="26" t="s">
        <v>3</v>
      </c>
      <c r="V35" s="26" t="s">
        <v>2</v>
      </c>
      <c r="W35" s="18" t="s">
        <v>1</v>
      </c>
      <c r="X35" s="17" t="s">
        <v>0</v>
      </c>
      <c r="Y35" s="16" t="s">
        <v>0</v>
      </c>
    </row>
    <row r="36" spans="1:25" ht="43.5" customHeight="1" x14ac:dyDescent="0.25">
      <c r="A36" s="34" t="s">
        <v>51</v>
      </c>
      <c r="B36" s="33" t="s">
        <v>50</v>
      </c>
      <c r="C36" s="19" t="s">
        <v>49</v>
      </c>
      <c r="D36" s="29" t="s">
        <v>11</v>
      </c>
      <c r="E36" s="17" t="s">
        <v>11</v>
      </c>
      <c r="F36" s="20">
        <v>10</v>
      </c>
      <c r="G36" s="20" t="s">
        <v>10</v>
      </c>
      <c r="H36" s="26" t="s">
        <v>41</v>
      </c>
      <c r="I36" s="26" t="str">
        <f>+VLOOKUP(Tabla132[[#This Row],[Modalidad de selección ]],[1]Hoja2!$A$2:$B$26,2,0)</f>
        <v>Contratación régimen especial - Régimen especial</v>
      </c>
      <c r="J36" s="26" t="s">
        <v>9</v>
      </c>
      <c r="K36" s="26" t="s">
        <v>8</v>
      </c>
      <c r="L36" s="17" t="s">
        <v>7</v>
      </c>
      <c r="M36" s="22">
        <v>338630356</v>
      </c>
      <c r="N36" s="35" t="s">
        <v>48</v>
      </c>
      <c r="O36" s="22">
        <v>789674060</v>
      </c>
      <c r="P36" s="23" t="s">
        <v>47</v>
      </c>
      <c r="Q36" s="17" t="s">
        <v>0</v>
      </c>
      <c r="R36" s="17" t="s">
        <v>6</v>
      </c>
      <c r="S36" s="17" t="s">
        <v>5</v>
      </c>
      <c r="T36" s="26" t="s">
        <v>4</v>
      </c>
      <c r="U36" s="26" t="s">
        <v>3</v>
      </c>
      <c r="V36" s="26" t="s">
        <v>2</v>
      </c>
      <c r="W36" s="18" t="s">
        <v>1</v>
      </c>
      <c r="X36" s="17" t="s">
        <v>0</v>
      </c>
      <c r="Y36" s="16" t="s">
        <v>0</v>
      </c>
    </row>
    <row r="37" spans="1:25" ht="43.5" customHeight="1" x14ac:dyDescent="0.25">
      <c r="A37" s="34" t="s">
        <v>5</v>
      </c>
      <c r="B37" s="33">
        <v>78111800</v>
      </c>
      <c r="C37" s="19" t="s">
        <v>46</v>
      </c>
      <c r="D37" s="29" t="s">
        <v>11</v>
      </c>
      <c r="E37" s="17" t="s">
        <v>25</v>
      </c>
      <c r="F37" s="20">
        <v>12</v>
      </c>
      <c r="G37" s="20" t="s">
        <v>10</v>
      </c>
      <c r="H37" s="26" t="s">
        <v>41</v>
      </c>
      <c r="I37" s="26" t="str">
        <f>+VLOOKUP(Tabla132[[#This Row],[Modalidad de selección ]],[1]Hoja2!$A$2:$B$26,2,0)</f>
        <v>Contratación régimen especial - Régimen especial</v>
      </c>
      <c r="J37" s="26" t="s">
        <v>9</v>
      </c>
      <c r="K37" s="26" t="s">
        <v>8</v>
      </c>
      <c r="L37" s="17" t="s">
        <v>7</v>
      </c>
      <c r="M37" s="22">
        <f>2605317464-5000000</f>
        <v>2600317464</v>
      </c>
      <c r="N37" s="22" t="s">
        <v>45</v>
      </c>
      <c r="O37" s="22">
        <v>2605317464</v>
      </c>
      <c r="P37" s="23" t="s">
        <v>44</v>
      </c>
      <c r="Q37" s="17" t="s">
        <v>0</v>
      </c>
      <c r="R37" s="17" t="s">
        <v>6</v>
      </c>
      <c r="S37" s="17" t="s">
        <v>5</v>
      </c>
      <c r="T37" s="26" t="s">
        <v>4</v>
      </c>
      <c r="U37" s="26" t="s">
        <v>3</v>
      </c>
      <c r="V37" s="26" t="s">
        <v>2</v>
      </c>
      <c r="W37" s="18" t="s">
        <v>1</v>
      </c>
      <c r="X37" s="17" t="s">
        <v>0</v>
      </c>
      <c r="Y37" s="16" t="s">
        <v>0</v>
      </c>
    </row>
    <row r="38" spans="1:25" ht="49.5" customHeight="1" x14ac:dyDescent="0.25">
      <c r="A38" s="34" t="s">
        <v>5</v>
      </c>
      <c r="B38" s="33" t="s">
        <v>43</v>
      </c>
      <c r="C38" s="19" t="s">
        <v>42</v>
      </c>
      <c r="D38" s="29" t="s">
        <v>11</v>
      </c>
      <c r="E38" s="17" t="s">
        <v>25</v>
      </c>
      <c r="F38" s="20">
        <v>12</v>
      </c>
      <c r="G38" s="20" t="s">
        <v>10</v>
      </c>
      <c r="H38" s="26" t="s">
        <v>41</v>
      </c>
      <c r="I38" s="26" t="str">
        <f>+VLOOKUP(Tabla132[[#This Row],[Modalidad de selección ]],[1]Hoja2!$A$2:$B$26,2,0)</f>
        <v>Contratación régimen especial - Régimen especial</v>
      </c>
      <c r="J38" s="26" t="s">
        <v>9</v>
      </c>
      <c r="K38" s="26" t="s">
        <v>8</v>
      </c>
      <c r="L38" s="17" t="s">
        <v>7</v>
      </c>
      <c r="M38" s="22">
        <v>141600000</v>
      </c>
      <c r="N38" s="22" t="s">
        <v>40</v>
      </c>
      <c r="O38" s="22">
        <v>141600000</v>
      </c>
      <c r="P38" s="23"/>
      <c r="Q38" s="17" t="s">
        <v>0</v>
      </c>
      <c r="R38" s="17" t="s">
        <v>6</v>
      </c>
      <c r="S38" s="17" t="s">
        <v>5</v>
      </c>
      <c r="T38" s="26" t="s">
        <v>4</v>
      </c>
      <c r="U38" s="26" t="s">
        <v>3</v>
      </c>
      <c r="V38" s="26" t="s">
        <v>2</v>
      </c>
      <c r="W38" s="18" t="s">
        <v>1</v>
      </c>
      <c r="X38" s="17" t="s">
        <v>0</v>
      </c>
      <c r="Y38" s="16" t="s">
        <v>0</v>
      </c>
    </row>
    <row r="39" spans="1:25" s="25" customFormat="1" ht="43.5" customHeight="1" x14ac:dyDescent="0.25">
      <c r="A39" s="27" t="s">
        <v>39</v>
      </c>
      <c r="B39" s="27" t="s">
        <v>39</v>
      </c>
      <c r="C39" s="19" t="s">
        <v>38</v>
      </c>
      <c r="D39" s="29" t="s">
        <v>11</v>
      </c>
      <c r="E39" s="17" t="s">
        <v>25</v>
      </c>
      <c r="F39" s="20">
        <v>12</v>
      </c>
      <c r="G39" s="20" t="s">
        <v>10</v>
      </c>
      <c r="H39" s="26" t="s">
        <v>37</v>
      </c>
      <c r="I39" s="26" t="str">
        <f>+VLOOKUP(Tabla132[[#This Row],[Modalidad de selección ]],[1]Hoja2!$A$2:$B$26,2,0)</f>
        <v>Concurso de méritos abierto (descontinuado)</v>
      </c>
      <c r="J39" s="26" t="s">
        <v>9</v>
      </c>
      <c r="K39" s="26" t="s">
        <v>8</v>
      </c>
      <c r="L39" s="17" t="s">
        <v>7</v>
      </c>
      <c r="M39" s="22">
        <v>105000000</v>
      </c>
      <c r="N39" s="22" t="s">
        <v>36</v>
      </c>
      <c r="O39" s="22">
        <v>105000000</v>
      </c>
      <c r="P39" s="23"/>
      <c r="Q39" s="17" t="s">
        <v>0</v>
      </c>
      <c r="R39" s="17" t="s">
        <v>6</v>
      </c>
      <c r="S39" s="17" t="s">
        <v>5</v>
      </c>
      <c r="T39" s="26" t="s">
        <v>4</v>
      </c>
      <c r="U39" s="26" t="s">
        <v>3</v>
      </c>
      <c r="V39" s="26" t="s">
        <v>2</v>
      </c>
      <c r="W39" s="18" t="s">
        <v>1</v>
      </c>
      <c r="X39" s="17" t="s">
        <v>0</v>
      </c>
      <c r="Y39" s="16" t="s">
        <v>0</v>
      </c>
    </row>
    <row r="40" spans="1:25" ht="43.5" customHeight="1" x14ac:dyDescent="0.25">
      <c r="A40" s="34" t="s">
        <v>5</v>
      </c>
      <c r="B40" s="77">
        <v>83111603</v>
      </c>
      <c r="C40" s="42" t="s">
        <v>35</v>
      </c>
      <c r="D40" s="29" t="s">
        <v>11</v>
      </c>
      <c r="E40" s="37" t="s">
        <v>25</v>
      </c>
      <c r="F40" s="31">
        <v>12</v>
      </c>
      <c r="G40" s="31" t="s">
        <v>10</v>
      </c>
      <c r="H40" s="78" t="s">
        <v>24</v>
      </c>
      <c r="I40" s="30" t="str">
        <f>+VLOOKUP(Tabla132[[#This Row],[Modalidad de selección ]],[1]Hoja2!$A$2:$B$26,2,0)</f>
        <v>Contratación directa.</v>
      </c>
      <c r="J40" s="30" t="s">
        <v>9</v>
      </c>
      <c r="K40" s="30" t="s">
        <v>8</v>
      </c>
      <c r="L40" s="37" t="s">
        <v>7</v>
      </c>
      <c r="M40" s="22">
        <v>1000000</v>
      </c>
      <c r="N40" s="22" t="s">
        <v>34</v>
      </c>
      <c r="O40" s="22">
        <v>56511853</v>
      </c>
      <c r="P40" s="28" t="s">
        <v>33</v>
      </c>
      <c r="Q40" s="37" t="s">
        <v>0</v>
      </c>
      <c r="R40" s="37" t="s">
        <v>6</v>
      </c>
      <c r="S40" s="37" t="s">
        <v>5</v>
      </c>
      <c r="T40" s="30" t="s">
        <v>4</v>
      </c>
      <c r="U40" s="30" t="s">
        <v>3</v>
      </c>
      <c r="V40" s="30" t="s">
        <v>2</v>
      </c>
      <c r="W40" s="38" t="s">
        <v>1</v>
      </c>
      <c r="X40" s="37" t="s">
        <v>0</v>
      </c>
      <c r="Y40" s="36" t="s">
        <v>0</v>
      </c>
    </row>
    <row r="41" spans="1:25" ht="43.5" customHeight="1" x14ac:dyDescent="0.25">
      <c r="A41" s="34" t="s">
        <v>32</v>
      </c>
      <c r="B41" s="77">
        <v>82121505</v>
      </c>
      <c r="C41" s="42" t="s">
        <v>31</v>
      </c>
      <c r="D41" s="29" t="s">
        <v>30</v>
      </c>
      <c r="E41" s="37" t="s">
        <v>30</v>
      </c>
      <c r="F41" s="31">
        <v>9</v>
      </c>
      <c r="G41" s="31" t="s">
        <v>10</v>
      </c>
      <c r="H41" s="78" t="s">
        <v>29</v>
      </c>
      <c r="I41" s="30" t="str">
        <f>+VLOOKUP(Tabla132[[#This Row],[Modalidad de selección ]],[1]Hoja2!$A$2:$B$26,2,0)</f>
        <v>Mínima cuantía</v>
      </c>
      <c r="J41" s="30" t="s">
        <v>9</v>
      </c>
      <c r="K41" s="30" t="s">
        <v>8</v>
      </c>
      <c r="L41" s="37" t="s">
        <v>7</v>
      </c>
      <c r="M41" s="22">
        <v>29050499</v>
      </c>
      <c r="N41" s="35" t="s">
        <v>28</v>
      </c>
      <c r="O41" s="22">
        <v>32310165</v>
      </c>
      <c r="P41" s="35" t="s">
        <v>27</v>
      </c>
      <c r="Q41" s="37" t="s">
        <v>0</v>
      </c>
      <c r="R41" s="37" t="s">
        <v>6</v>
      </c>
      <c r="S41" s="37" t="s">
        <v>5</v>
      </c>
      <c r="T41" s="30" t="s">
        <v>4</v>
      </c>
      <c r="U41" s="30" t="s">
        <v>3</v>
      </c>
      <c r="V41" s="30" t="s">
        <v>2</v>
      </c>
      <c r="W41" s="38" t="s">
        <v>1</v>
      </c>
      <c r="X41" s="37" t="s">
        <v>0</v>
      </c>
      <c r="Y41" s="36" t="s">
        <v>0</v>
      </c>
    </row>
    <row r="42" spans="1:25" ht="43.5" customHeight="1" x14ac:dyDescent="0.25">
      <c r="A42" s="34" t="s">
        <v>5</v>
      </c>
      <c r="B42" s="77">
        <v>78102201</v>
      </c>
      <c r="C42" s="42" t="s">
        <v>26</v>
      </c>
      <c r="D42" s="24" t="s">
        <v>11</v>
      </c>
      <c r="E42" s="37" t="s">
        <v>25</v>
      </c>
      <c r="F42" s="31">
        <v>12</v>
      </c>
      <c r="G42" s="31" t="s">
        <v>10</v>
      </c>
      <c r="H42" s="78" t="s">
        <v>24</v>
      </c>
      <c r="I42" s="30" t="str">
        <f>+VLOOKUP(Tabla132[[#This Row],[Modalidad de selección ]],[1]Hoja2!$A$2:$B$26,2,0)</f>
        <v>Contratación directa.</v>
      </c>
      <c r="J42" s="30" t="s">
        <v>9</v>
      </c>
      <c r="K42" s="30" t="s">
        <v>8</v>
      </c>
      <c r="L42" s="37" t="s">
        <v>7</v>
      </c>
      <c r="M42" s="22">
        <v>5000000</v>
      </c>
      <c r="N42" s="35" t="s">
        <v>23</v>
      </c>
      <c r="O42" s="22">
        <v>5000000</v>
      </c>
      <c r="P42" s="22"/>
      <c r="Q42" s="37" t="s">
        <v>0</v>
      </c>
      <c r="R42" s="37" t="s">
        <v>6</v>
      </c>
      <c r="S42" s="37" t="s">
        <v>5</v>
      </c>
      <c r="T42" s="30" t="s">
        <v>4</v>
      </c>
      <c r="U42" s="30" t="s">
        <v>3</v>
      </c>
      <c r="V42" s="30" t="s">
        <v>2</v>
      </c>
      <c r="W42" s="38" t="s">
        <v>1</v>
      </c>
      <c r="X42" s="37" t="s">
        <v>0</v>
      </c>
      <c r="Y42" s="36" t="s">
        <v>0</v>
      </c>
    </row>
    <row r="43" spans="1:25" ht="45" customHeight="1" x14ac:dyDescent="0.25">
      <c r="A43" s="34"/>
      <c r="B43" s="82">
        <v>78131804</v>
      </c>
      <c r="C43" s="79" t="s">
        <v>22</v>
      </c>
      <c r="D43" s="24" t="s">
        <v>159</v>
      </c>
      <c r="E43" s="24" t="s">
        <v>159</v>
      </c>
      <c r="F43" s="83">
        <v>9</v>
      </c>
      <c r="G43" s="31" t="s">
        <v>10</v>
      </c>
      <c r="H43" s="78" t="s">
        <v>24</v>
      </c>
      <c r="I43" s="30" t="str">
        <f>+VLOOKUP(Tabla132[[#This Row],[Modalidad de selección ]],[1]Hoja2!$A$2:$B$26,2,0)</f>
        <v>Contratación directa.</v>
      </c>
      <c r="J43" s="78" t="s">
        <v>24</v>
      </c>
      <c r="K43" s="30" t="s">
        <v>8</v>
      </c>
      <c r="L43" s="37" t="s">
        <v>7</v>
      </c>
      <c r="M43" s="22"/>
      <c r="N43" s="22" t="s">
        <v>21</v>
      </c>
      <c r="O43" s="22">
        <v>43048066</v>
      </c>
      <c r="P43" s="22"/>
      <c r="Q43" s="37" t="s">
        <v>0</v>
      </c>
      <c r="R43" s="37" t="s">
        <v>6</v>
      </c>
      <c r="S43" s="37" t="s">
        <v>5</v>
      </c>
      <c r="T43" s="30" t="s">
        <v>4</v>
      </c>
      <c r="U43" s="30" t="s">
        <v>3</v>
      </c>
      <c r="V43" s="30" t="s">
        <v>2</v>
      </c>
      <c r="W43" s="38" t="s">
        <v>1</v>
      </c>
      <c r="X43" s="37" t="s">
        <v>0</v>
      </c>
      <c r="Y43" s="36" t="s">
        <v>0</v>
      </c>
    </row>
    <row r="44" spans="1:25" ht="45" customHeight="1" x14ac:dyDescent="0.25">
      <c r="A44" s="34"/>
      <c r="B44" s="80" t="s">
        <v>20</v>
      </c>
      <c r="C44" s="80" t="s">
        <v>19</v>
      </c>
      <c r="D44" s="83" t="s">
        <v>160</v>
      </c>
      <c r="E44" s="83" t="s">
        <v>160</v>
      </c>
      <c r="F44" s="83">
        <v>6</v>
      </c>
      <c r="G44" s="31" t="s">
        <v>10</v>
      </c>
      <c r="H44" s="78" t="s">
        <v>24</v>
      </c>
      <c r="I44" s="30" t="str">
        <f>+VLOOKUP(Tabla132[[#This Row],[Modalidad de selección ]],[1]Hoja2!$A$2:$B$26,2,0)</f>
        <v>Contratación directa.</v>
      </c>
      <c r="J44" s="78" t="s">
        <v>24</v>
      </c>
      <c r="K44" s="30" t="s">
        <v>8</v>
      </c>
      <c r="L44" s="37" t="s">
        <v>7</v>
      </c>
      <c r="M44" s="22"/>
      <c r="N44" s="22"/>
      <c r="O44" s="22">
        <v>130000000</v>
      </c>
      <c r="P44" s="28" t="s">
        <v>18</v>
      </c>
      <c r="Q44" s="37" t="s">
        <v>0</v>
      </c>
      <c r="R44" s="37" t="s">
        <v>6</v>
      </c>
      <c r="S44" s="37" t="s">
        <v>5</v>
      </c>
      <c r="T44" s="30" t="s">
        <v>4</v>
      </c>
      <c r="U44" s="30" t="s">
        <v>3</v>
      </c>
      <c r="V44" s="30" t="s">
        <v>2</v>
      </c>
      <c r="W44" s="38" t="s">
        <v>1</v>
      </c>
      <c r="X44" s="37" t="s">
        <v>0</v>
      </c>
      <c r="Y44" s="36" t="s">
        <v>0</v>
      </c>
    </row>
    <row r="45" spans="1:25" ht="45" customHeight="1" x14ac:dyDescent="0.25">
      <c r="A45" s="34"/>
      <c r="B45" s="80" t="s">
        <v>17</v>
      </c>
      <c r="C45" s="80" t="s">
        <v>16</v>
      </c>
      <c r="D45" s="83" t="s">
        <v>161</v>
      </c>
      <c r="E45" s="83" t="s">
        <v>161</v>
      </c>
      <c r="F45" s="83">
        <v>5</v>
      </c>
      <c r="G45" s="31" t="s">
        <v>10</v>
      </c>
      <c r="H45" s="78" t="s">
        <v>24</v>
      </c>
      <c r="I45" s="30" t="str">
        <f>+VLOOKUP(Tabla132[[#This Row],[Modalidad de selección ]],[1]Hoja2!$A$2:$B$26,2,0)</f>
        <v>Contratación directa.</v>
      </c>
      <c r="J45" s="78" t="s">
        <v>24</v>
      </c>
      <c r="K45" s="30" t="s">
        <v>8</v>
      </c>
      <c r="L45" s="37" t="s">
        <v>7</v>
      </c>
      <c r="M45" s="22"/>
      <c r="N45" s="22"/>
      <c r="O45" s="22">
        <v>131073665</v>
      </c>
      <c r="P45" s="22" t="s">
        <v>15</v>
      </c>
      <c r="Q45" s="37" t="s">
        <v>0</v>
      </c>
      <c r="R45" s="37" t="s">
        <v>6</v>
      </c>
      <c r="S45" s="37" t="s">
        <v>5</v>
      </c>
      <c r="T45" s="30" t="s">
        <v>4</v>
      </c>
      <c r="U45" s="30" t="s">
        <v>3</v>
      </c>
      <c r="V45" s="30" t="s">
        <v>2</v>
      </c>
      <c r="W45" s="38" t="s">
        <v>1</v>
      </c>
      <c r="X45" s="37" t="s">
        <v>0</v>
      </c>
      <c r="Y45" s="36" t="s">
        <v>0</v>
      </c>
    </row>
    <row r="46" spans="1:25" ht="60" x14ac:dyDescent="0.25">
      <c r="A46" s="19" t="s">
        <v>14</v>
      </c>
      <c r="B46" s="19" t="s">
        <v>13</v>
      </c>
      <c r="C46" s="19" t="s">
        <v>12</v>
      </c>
      <c r="D46" s="24" t="s">
        <v>11</v>
      </c>
      <c r="E46" s="24" t="s">
        <v>11</v>
      </c>
      <c r="F46" s="20">
        <v>11</v>
      </c>
      <c r="G46" s="31" t="s">
        <v>10</v>
      </c>
      <c r="H46" s="19" t="s">
        <v>9</v>
      </c>
      <c r="I46" s="19" t="str">
        <f>+VLOOKUP(Tabla132[[#This Row],[Modalidad de selección ]],[1]Hoja2!$A$2:$B$26,2,0)</f>
        <v>Contratación régimen especial (con ofertas)  - Régimen especial</v>
      </c>
      <c r="J46" s="78" t="s">
        <v>24</v>
      </c>
      <c r="K46" s="19" t="s">
        <v>8</v>
      </c>
      <c r="L46" s="37" t="s">
        <v>7</v>
      </c>
      <c r="M46" s="71">
        <v>48677000000</v>
      </c>
      <c r="N46" s="76"/>
      <c r="O46" s="22">
        <v>57303108658</v>
      </c>
      <c r="P46" s="21"/>
      <c r="Q46" s="17" t="s">
        <v>0</v>
      </c>
      <c r="R46" s="20" t="s">
        <v>6</v>
      </c>
      <c r="S46" s="20" t="s">
        <v>5</v>
      </c>
      <c r="T46" s="19" t="s">
        <v>4</v>
      </c>
      <c r="U46" s="19" t="s">
        <v>3</v>
      </c>
      <c r="V46" s="19" t="s">
        <v>2</v>
      </c>
      <c r="W46" s="18" t="s">
        <v>1</v>
      </c>
      <c r="X46" s="17" t="s">
        <v>0</v>
      </c>
      <c r="Y46" s="16" t="s">
        <v>0</v>
      </c>
    </row>
    <row r="47" spans="1:25" ht="32.4" customHeight="1" x14ac:dyDescent="0.25">
      <c r="B47" s="15"/>
      <c r="C47" s="8"/>
      <c r="D47" s="8"/>
      <c r="E47" s="8"/>
      <c r="F47" s="8"/>
      <c r="G47" s="14"/>
      <c r="H47" s="8"/>
      <c r="I47" s="13"/>
      <c r="J47" s="7"/>
      <c r="K47" s="7"/>
      <c r="L47" s="12"/>
      <c r="M47" s="11">
        <f>SUBTOTAL(109,Tabla132[[valor estimado presupuesto oficial 2024 ]])</f>
        <v>58079631154</v>
      </c>
      <c r="N47" s="11">
        <f>SUBTOTAL(109,Tabla132[valor estimado presupuesto oficial 2025])</f>
        <v>0</v>
      </c>
      <c r="O47" s="11">
        <f>SUBTOTAL(109,Tabla132[valor estimado presupuesto oficial 2024 a 30/07/2024])</f>
        <v>71157975870</v>
      </c>
      <c r="P47" s="11"/>
      <c r="Q47" s="5"/>
      <c r="R47" s="10"/>
      <c r="S47" s="9"/>
      <c r="T47" s="8"/>
      <c r="U47" s="7"/>
      <c r="V47" s="7"/>
      <c r="W47" s="7"/>
      <c r="X47" s="6"/>
      <c r="Y47" s="5"/>
    </row>
    <row r="48" spans="1:25" x14ac:dyDescent="0.25">
      <c r="P48" s="70"/>
    </row>
    <row r="49" spans="16:25" ht="15.6" x14ac:dyDescent="0.3">
      <c r="P49"/>
    </row>
    <row r="50" spans="16:25" ht="15.6" x14ac:dyDescent="0.3">
      <c r="P50"/>
    </row>
    <row r="51" spans="16:25" ht="15.6" x14ac:dyDescent="0.3">
      <c r="P51"/>
      <c r="Y51" s="81" t="s">
        <v>157</v>
      </c>
    </row>
    <row r="52" spans="16:25" ht="15.6" x14ac:dyDescent="0.3">
      <c r="P52"/>
      <c r="Y52" s="81" t="s">
        <v>158</v>
      </c>
    </row>
    <row r="53" spans="16:25" ht="15.6" x14ac:dyDescent="0.3">
      <c r="P53"/>
    </row>
    <row r="54" spans="16:25" ht="15.6" x14ac:dyDescent="0.3">
      <c r="P54"/>
    </row>
    <row r="55" spans="16:25" ht="15.6" x14ac:dyDescent="0.3">
      <c r="P55"/>
    </row>
    <row r="56" spans="16:25" ht="15.6" x14ac:dyDescent="0.3">
      <c r="P56"/>
    </row>
    <row r="57" spans="16:25" ht="15.6" x14ac:dyDescent="0.3">
      <c r="P57"/>
    </row>
    <row r="58" spans="16:25" x14ac:dyDescent="0.25">
      <c r="P58" s="70"/>
    </row>
    <row r="59" spans="16:25" ht="15.6" x14ac:dyDescent="0.3">
      <c r="P59"/>
    </row>
    <row r="60" spans="16:25" ht="15.6" x14ac:dyDescent="0.3">
      <c r="P60"/>
    </row>
    <row r="61" spans="16:25" ht="15.6" x14ac:dyDescent="0.3">
      <c r="P61"/>
    </row>
    <row r="62" spans="16:25" x14ac:dyDescent="0.25">
      <c r="P62" s="70"/>
    </row>
    <row r="63" spans="16:25" x14ac:dyDescent="0.25">
      <c r="P63" s="70"/>
    </row>
    <row r="64" spans="16:25" x14ac:dyDescent="0.25">
      <c r="P64" s="70"/>
    </row>
  </sheetData>
  <mergeCells count="6">
    <mergeCell ref="F11:L12"/>
    <mergeCell ref="B2:L2"/>
    <mergeCell ref="B4:C4"/>
    <mergeCell ref="F4:L4"/>
    <mergeCell ref="F5:L8"/>
    <mergeCell ref="F10:L10"/>
  </mergeCells>
  <conditionalFormatting sqref="C44:C45">
    <cfRule type="expression" dxfId="0" priority="4" stopIfTrue="1">
      <formula>AND(COUNTIF(#REF!, C44)+COUNTIF($C$1:$C$61, C44)&gt;1,NOT(ISBLANK(C44)))</formula>
    </cfRule>
  </conditionalFormatting>
  <dataValidations count="10">
    <dataValidation type="list" allowBlank="1" showInputMessage="1" showErrorMessage="1" sqref="T65368:T65405 WVN982868:WVN982905 WLR982868:WLR982905 WBV982868:WBV982905 VRZ982868:VRZ982905 VID982868:VID982905 UYH982868:UYH982905 UOL982868:UOL982905 UEP982868:UEP982905 TUT982868:TUT982905 TKX982868:TKX982905 TBB982868:TBB982905 SRF982868:SRF982905 SHJ982868:SHJ982905 RXN982868:RXN982905 RNR982868:RNR982905 RDV982868:RDV982905 QTZ982868:QTZ982905 QKD982868:QKD982905 QAH982868:QAH982905 PQL982868:PQL982905 PGP982868:PGP982905 OWT982868:OWT982905 OMX982868:OMX982905 ODB982868:ODB982905 NTF982868:NTF982905 NJJ982868:NJJ982905 MZN982868:MZN982905 MPR982868:MPR982905 MFV982868:MFV982905 LVZ982868:LVZ982905 LMD982868:LMD982905 LCH982868:LCH982905 KSL982868:KSL982905 KIP982868:KIP982905 JYT982868:JYT982905 JOX982868:JOX982905 JFB982868:JFB982905 IVF982868:IVF982905 ILJ982868:ILJ982905 IBN982868:IBN982905 HRR982868:HRR982905 HHV982868:HHV982905 GXZ982868:GXZ982905 GOD982868:GOD982905 GEH982868:GEH982905 FUL982868:FUL982905 FKP982868:FKP982905 FAT982868:FAT982905 EQX982868:EQX982905 EHB982868:EHB982905 DXF982868:DXF982905 DNJ982868:DNJ982905 DDN982868:DDN982905 CTR982868:CTR982905 CJV982868:CJV982905 BZZ982868:BZZ982905 BQD982868:BQD982905 BGH982868:BGH982905 AWL982868:AWL982905 AMP982868:AMP982905 ACT982868:ACT982905 SX982868:SX982905 JB982868:JB982905 T982872:T982909 WVN917332:WVN917369 WLR917332:WLR917369 WBV917332:WBV917369 VRZ917332:VRZ917369 VID917332:VID917369 UYH917332:UYH917369 UOL917332:UOL917369 UEP917332:UEP917369 TUT917332:TUT917369 TKX917332:TKX917369 TBB917332:TBB917369 SRF917332:SRF917369 SHJ917332:SHJ917369 RXN917332:RXN917369 RNR917332:RNR917369 RDV917332:RDV917369 QTZ917332:QTZ917369 QKD917332:QKD917369 QAH917332:QAH917369 PQL917332:PQL917369 PGP917332:PGP917369 OWT917332:OWT917369 OMX917332:OMX917369 ODB917332:ODB917369 NTF917332:NTF917369 NJJ917332:NJJ917369 MZN917332:MZN917369 MPR917332:MPR917369 MFV917332:MFV917369 LVZ917332:LVZ917369 LMD917332:LMD917369 LCH917332:LCH917369 KSL917332:KSL917369 KIP917332:KIP917369 JYT917332:JYT917369 JOX917332:JOX917369 JFB917332:JFB917369 IVF917332:IVF917369 ILJ917332:ILJ917369 IBN917332:IBN917369 HRR917332:HRR917369 HHV917332:HHV917369 GXZ917332:GXZ917369 GOD917332:GOD917369 GEH917332:GEH917369 FUL917332:FUL917369 FKP917332:FKP917369 FAT917332:FAT917369 EQX917332:EQX917369 EHB917332:EHB917369 DXF917332:DXF917369 DNJ917332:DNJ917369 DDN917332:DDN917369 CTR917332:CTR917369 CJV917332:CJV917369 BZZ917332:BZZ917369 BQD917332:BQD917369 BGH917332:BGH917369 AWL917332:AWL917369 AMP917332:AMP917369 ACT917332:ACT917369 SX917332:SX917369 JB917332:JB917369 T917336:T917373 WVN851796:WVN851833 WLR851796:WLR851833 WBV851796:WBV851833 VRZ851796:VRZ851833 VID851796:VID851833 UYH851796:UYH851833 UOL851796:UOL851833 UEP851796:UEP851833 TUT851796:TUT851833 TKX851796:TKX851833 TBB851796:TBB851833 SRF851796:SRF851833 SHJ851796:SHJ851833 RXN851796:RXN851833 RNR851796:RNR851833 RDV851796:RDV851833 QTZ851796:QTZ851833 QKD851796:QKD851833 QAH851796:QAH851833 PQL851796:PQL851833 PGP851796:PGP851833 OWT851796:OWT851833 OMX851796:OMX851833 ODB851796:ODB851833 NTF851796:NTF851833 NJJ851796:NJJ851833 MZN851796:MZN851833 MPR851796:MPR851833 MFV851796:MFV851833 LVZ851796:LVZ851833 LMD851796:LMD851833 LCH851796:LCH851833 KSL851796:KSL851833 KIP851796:KIP851833 JYT851796:JYT851833 JOX851796:JOX851833 JFB851796:JFB851833 IVF851796:IVF851833 ILJ851796:ILJ851833 IBN851796:IBN851833 HRR851796:HRR851833 HHV851796:HHV851833 GXZ851796:GXZ851833 GOD851796:GOD851833 GEH851796:GEH851833 FUL851796:FUL851833 FKP851796:FKP851833 FAT851796:FAT851833 EQX851796:EQX851833 EHB851796:EHB851833 DXF851796:DXF851833 DNJ851796:DNJ851833 DDN851796:DDN851833 CTR851796:CTR851833 CJV851796:CJV851833 BZZ851796:BZZ851833 BQD851796:BQD851833 BGH851796:BGH851833 AWL851796:AWL851833 AMP851796:AMP851833 ACT851796:ACT851833 SX851796:SX851833 JB851796:JB851833 T851800:T851837 WVN786260:WVN786297 WLR786260:WLR786297 WBV786260:WBV786297 VRZ786260:VRZ786297 VID786260:VID786297 UYH786260:UYH786297 UOL786260:UOL786297 UEP786260:UEP786297 TUT786260:TUT786297 TKX786260:TKX786297 TBB786260:TBB786297 SRF786260:SRF786297 SHJ786260:SHJ786297 RXN786260:RXN786297 RNR786260:RNR786297 RDV786260:RDV786297 QTZ786260:QTZ786297 QKD786260:QKD786297 QAH786260:QAH786297 PQL786260:PQL786297 PGP786260:PGP786297 OWT786260:OWT786297 OMX786260:OMX786297 ODB786260:ODB786297 NTF786260:NTF786297 NJJ786260:NJJ786297 MZN786260:MZN786297 MPR786260:MPR786297 MFV786260:MFV786297 LVZ786260:LVZ786297 LMD786260:LMD786297 LCH786260:LCH786297 KSL786260:KSL786297 KIP786260:KIP786297 JYT786260:JYT786297 JOX786260:JOX786297 JFB786260:JFB786297 IVF786260:IVF786297 ILJ786260:ILJ786297 IBN786260:IBN786297 HRR786260:HRR786297 HHV786260:HHV786297 GXZ786260:GXZ786297 GOD786260:GOD786297 GEH786260:GEH786297 FUL786260:FUL786297 FKP786260:FKP786297 FAT786260:FAT786297 EQX786260:EQX786297 EHB786260:EHB786297 DXF786260:DXF786297 DNJ786260:DNJ786297 DDN786260:DDN786297 CTR786260:CTR786297 CJV786260:CJV786297 BZZ786260:BZZ786297 BQD786260:BQD786297 BGH786260:BGH786297 AWL786260:AWL786297 AMP786260:AMP786297 ACT786260:ACT786297 SX786260:SX786297 JB786260:JB786297 T786264:T786301 WVN720724:WVN720761 WLR720724:WLR720761 WBV720724:WBV720761 VRZ720724:VRZ720761 VID720724:VID720761 UYH720724:UYH720761 UOL720724:UOL720761 UEP720724:UEP720761 TUT720724:TUT720761 TKX720724:TKX720761 TBB720724:TBB720761 SRF720724:SRF720761 SHJ720724:SHJ720761 RXN720724:RXN720761 RNR720724:RNR720761 RDV720724:RDV720761 QTZ720724:QTZ720761 QKD720724:QKD720761 QAH720724:QAH720761 PQL720724:PQL720761 PGP720724:PGP720761 OWT720724:OWT720761 OMX720724:OMX720761 ODB720724:ODB720761 NTF720724:NTF720761 NJJ720724:NJJ720761 MZN720724:MZN720761 MPR720724:MPR720761 MFV720724:MFV720761 LVZ720724:LVZ720761 LMD720724:LMD720761 LCH720724:LCH720761 KSL720724:KSL720761 KIP720724:KIP720761 JYT720724:JYT720761 JOX720724:JOX720761 JFB720724:JFB720761 IVF720724:IVF720761 ILJ720724:ILJ720761 IBN720724:IBN720761 HRR720724:HRR720761 HHV720724:HHV720761 GXZ720724:GXZ720761 GOD720724:GOD720761 GEH720724:GEH720761 FUL720724:FUL720761 FKP720724:FKP720761 FAT720724:FAT720761 EQX720724:EQX720761 EHB720724:EHB720761 DXF720724:DXF720761 DNJ720724:DNJ720761 DDN720724:DDN720761 CTR720724:CTR720761 CJV720724:CJV720761 BZZ720724:BZZ720761 BQD720724:BQD720761 BGH720724:BGH720761 AWL720724:AWL720761 AMP720724:AMP720761 ACT720724:ACT720761 SX720724:SX720761 JB720724:JB720761 T720728:T720765 WVN655188:WVN655225 WLR655188:WLR655225 WBV655188:WBV655225 VRZ655188:VRZ655225 VID655188:VID655225 UYH655188:UYH655225 UOL655188:UOL655225 UEP655188:UEP655225 TUT655188:TUT655225 TKX655188:TKX655225 TBB655188:TBB655225 SRF655188:SRF655225 SHJ655188:SHJ655225 RXN655188:RXN655225 RNR655188:RNR655225 RDV655188:RDV655225 QTZ655188:QTZ655225 QKD655188:QKD655225 QAH655188:QAH655225 PQL655188:PQL655225 PGP655188:PGP655225 OWT655188:OWT655225 OMX655188:OMX655225 ODB655188:ODB655225 NTF655188:NTF655225 NJJ655188:NJJ655225 MZN655188:MZN655225 MPR655188:MPR655225 MFV655188:MFV655225 LVZ655188:LVZ655225 LMD655188:LMD655225 LCH655188:LCH655225 KSL655188:KSL655225 KIP655188:KIP655225 JYT655188:JYT655225 JOX655188:JOX655225 JFB655188:JFB655225 IVF655188:IVF655225 ILJ655188:ILJ655225 IBN655188:IBN655225 HRR655188:HRR655225 HHV655188:HHV655225 GXZ655188:GXZ655225 GOD655188:GOD655225 GEH655188:GEH655225 FUL655188:FUL655225 FKP655188:FKP655225 FAT655188:FAT655225 EQX655188:EQX655225 EHB655188:EHB655225 DXF655188:DXF655225 DNJ655188:DNJ655225 DDN655188:DDN655225 CTR655188:CTR655225 CJV655188:CJV655225 BZZ655188:BZZ655225 BQD655188:BQD655225 BGH655188:BGH655225 AWL655188:AWL655225 AMP655188:AMP655225 ACT655188:ACT655225 SX655188:SX655225 JB655188:JB655225 T655192:T655229 WVN589652:WVN589689 WLR589652:WLR589689 WBV589652:WBV589689 VRZ589652:VRZ589689 VID589652:VID589689 UYH589652:UYH589689 UOL589652:UOL589689 UEP589652:UEP589689 TUT589652:TUT589689 TKX589652:TKX589689 TBB589652:TBB589689 SRF589652:SRF589689 SHJ589652:SHJ589689 RXN589652:RXN589689 RNR589652:RNR589689 RDV589652:RDV589689 QTZ589652:QTZ589689 QKD589652:QKD589689 QAH589652:QAH589689 PQL589652:PQL589689 PGP589652:PGP589689 OWT589652:OWT589689 OMX589652:OMX589689 ODB589652:ODB589689 NTF589652:NTF589689 NJJ589652:NJJ589689 MZN589652:MZN589689 MPR589652:MPR589689 MFV589652:MFV589689 LVZ589652:LVZ589689 LMD589652:LMD589689 LCH589652:LCH589689 KSL589652:KSL589689 KIP589652:KIP589689 JYT589652:JYT589689 JOX589652:JOX589689 JFB589652:JFB589689 IVF589652:IVF589689 ILJ589652:ILJ589689 IBN589652:IBN589689 HRR589652:HRR589689 HHV589652:HHV589689 GXZ589652:GXZ589689 GOD589652:GOD589689 GEH589652:GEH589689 FUL589652:FUL589689 FKP589652:FKP589689 FAT589652:FAT589689 EQX589652:EQX589689 EHB589652:EHB589689 DXF589652:DXF589689 DNJ589652:DNJ589689 DDN589652:DDN589689 CTR589652:CTR589689 CJV589652:CJV589689 BZZ589652:BZZ589689 BQD589652:BQD589689 BGH589652:BGH589689 AWL589652:AWL589689 AMP589652:AMP589689 ACT589652:ACT589689 SX589652:SX589689 JB589652:JB589689 T589656:T589693 WVN524116:WVN524153 WLR524116:WLR524153 WBV524116:WBV524153 VRZ524116:VRZ524153 VID524116:VID524153 UYH524116:UYH524153 UOL524116:UOL524153 UEP524116:UEP524153 TUT524116:TUT524153 TKX524116:TKX524153 TBB524116:TBB524153 SRF524116:SRF524153 SHJ524116:SHJ524153 RXN524116:RXN524153 RNR524116:RNR524153 RDV524116:RDV524153 QTZ524116:QTZ524153 QKD524116:QKD524153 QAH524116:QAH524153 PQL524116:PQL524153 PGP524116:PGP524153 OWT524116:OWT524153 OMX524116:OMX524153 ODB524116:ODB524153 NTF524116:NTF524153 NJJ524116:NJJ524153 MZN524116:MZN524153 MPR524116:MPR524153 MFV524116:MFV524153 LVZ524116:LVZ524153 LMD524116:LMD524153 LCH524116:LCH524153 KSL524116:KSL524153 KIP524116:KIP524153 JYT524116:JYT524153 JOX524116:JOX524153 JFB524116:JFB524153 IVF524116:IVF524153 ILJ524116:ILJ524153 IBN524116:IBN524153 HRR524116:HRR524153 HHV524116:HHV524153 GXZ524116:GXZ524153 GOD524116:GOD524153 GEH524116:GEH524153 FUL524116:FUL524153 FKP524116:FKP524153 FAT524116:FAT524153 EQX524116:EQX524153 EHB524116:EHB524153 DXF524116:DXF524153 DNJ524116:DNJ524153 DDN524116:DDN524153 CTR524116:CTR524153 CJV524116:CJV524153 BZZ524116:BZZ524153 BQD524116:BQD524153 BGH524116:BGH524153 AWL524116:AWL524153 AMP524116:AMP524153 ACT524116:ACT524153 SX524116:SX524153 JB524116:JB524153 T524120:T524157 WVN458580:WVN458617 WLR458580:WLR458617 WBV458580:WBV458617 VRZ458580:VRZ458617 VID458580:VID458617 UYH458580:UYH458617 UOL458580:UOL458617 UEP458580:UEP458617 TUT458580:TUT458617 TKX458580:TKX458617 TBB458580:TBB458617 SRF458580:SRF458617 SHJ458580:SHJ458617 RXN458580:RXN458617 RNR458580:RNR458617 RDV458580:RDV458617 QTZ458580:QTZ458617 QKD458580:QKD458617 QAH458580:QAH458617 PQL458580:PQL458617 PGP458580:PGP458617 OWT458580:OWT458617 OMX458580:OMX458617 ODB458580:ODB458617 NTF458580:NTF458617 NJJ458580:NJJ458617 MZN458580:MZN458617 MPR458580:MPR458617 MFV458580:MFV458617 LVZ458580:LVZ458617 LMD458580:LMD458617 LCH458580:LCH458617 KSL458580:KSL458617 KIP458580:KIP458617 JYT458580:JYT458617 JOX458580:JOX458617 JFB458580:JFB458617 IVF458580:IVF458617 ILJ458580:ILJ458617 IBN458580:IBN458617 HRR458580:HRR458617 HHV458580:HHV458617 GXZ458580:GXZ458617 GOD458580:GOD458617 GEH458580:GEH458617 FUL458580:FUL458617 FKP458580:FKP458617 FAT458580:FAT458617 EQX458580:EQX458617 EHB458580:EHB458617 DXF458580:DXF458617 DNJ458580:DNJ458617 DDN458580:DDN458617 CTR458580:CTR458617 CJV458580:CJV458617 BZZ458580:BZZ458617 BQD458580:BQD458617 BGH458580:BGH458617 AWL458580:AWL458617 AMP458580:AMP458617 ACT458580:ACT458617 SX458580:SX458617 JB458580:JB458617 T458584:T458621 WVN393044:WVN393081 WLR393044:WLR393081 WBV393044:WBV393081 VRZ393044:VRZ393081 VID393044:VID393081 UYH393044:UYH393081 UOL393044:UOL393081 UEP393044:UEP393081 TUT393044:TUT393081 TKX393044:TKX393081 TBB393044:TBB393081 SRF393044:SRF393081 SHJ393044:SHJ393081 RXN393044:RXN393081 RNR393044:RNR393081 RDV393044:RDV393081 QTZ393044:QTZ393081 QKD393044:QKD393081 QAH393044:QAH393081 PQL393044:PQL393081 PGP393044:PGP393081 OWT393044:OWT393081 OMX393044:OMX393081 ODB393044:ODB393081 NTF393044:NTF393081 NJJ393044:NJJ393081 MZN393044:MZN393081 MPR393044:MPR393081 MFV393044:MFV393081 LVZ393044:LVZ393081 LMD393044:LMD393081 LCH393044:LCH393081 KSL393044:KSL393081 KIP393044:KIP393081 JYT393044:JYT393081 JOX393044:JOX393081 JFB393044:JFB393081 IVF393044:IVF393081 ILJ393044:ILJ393081 IBN393044:IBN393081 HRR393044:HRR393081 HHV393044:HHV393081 GXZ393044:GXZ393081 GOD393044:GOD393081 GEH393044:GEH393081 FUL393044:FUL393081 FKP393044:FKP393081 FAT393044:FAT393081 EQX393044:EQX393081 EHB393044:EHB393081 DXF393044:DXF393081 DNJ393044:DNJ393081 DDN393044:DDN393081 CTR393044:CTR393081 CJV393044:CJV393081 BZZ393044:BZZ393081 BQD393044:BQD393081 BGH393044:BGH393081 AWL393044:AWL393081 AMP393044:AMP393081 ACT393044:ACT393081 SX393044:SX393081 JB393044:JB393081 T393048:T393085 WVN327508:WVN327545 WLR327508:WLR327545 WBV327508:WBV327545 VRZ327508:VRZ327545 VID327508:VID327545 UYH327508:UYH327545 UOL327508:UOL327545 UEP327508:UEP327545 TUT327508:TUT327545 TKX327508:TKX327545 TBB327508:TBB327545 SRF327508:SRF327545 SHJ327508:SHJ327545 RXN327508:RXN327545 RNR327508:RNR327545 RDV327508:RDV327545 QTZ327508:QTZ327545 QKD327508:QKD327545 QAH327508:QAH327545 PQL327508:PQL327545 PGP327508:PGP327545 OWT327508:OWT327545 OMX327508:OMX327545 ODB327508:ODB327545 NTF327508:NTF327545 NJJ327508:NJJ327545 MZN327508:MZN327545 MPR327508:MPR327545 MFV327508:MFV327545 LVZ327508:LVZ327545 LMD327508:LMD327545 LCH327508:LCH327545 KSL327508:KSL327545 KIP327508:KIP327545 JYT327508:JYT327545 JOX327508:JOX327545 JFB327508:JFB327545 IVF327508:IVF327545 ILJ327508:ILJ327545 IBN327508:IBN327545 HRR327508:HRR327545 HHV327508:HHV327545 GXZ327508:GXZ327545 GOD327508:GOD327545 GEH327508:GEH327545 FUL327508:FUL327545 FKP327508:FKP327545 FAT327508:FAT327545 EQX327508:EQX327545 EHB327508:EHB327545 DXF327508:DXF327545 DNJ327508:DNJ327545 DDN327508:DDN327545 CTR327508:CTR327545 CJV327508:CJV327545 BZZ327508:BZZ327545 BQD327508:BQD327545 BGH327508:BGH327545 AWL327508:AWL327545 AMP327508:AMP327545 ACT327508:ACT327545 SX327508:SX327545 JB327508:JB327545 T327512:T327549 WVN261972:WVN262009 WLR261972:WLR262009 WBV261972:WBV262009 VRZ261972:VRZ262009 VID261972:VID262009 UYH261972:UYH262009 UOL261972:UOL262009 UEP261972:UEP262009 TUT261972:TUT262009 TKX261972:TKX262009 TBB261972:TBB262009 SRF261972:SRF262009 SHJ261972:SHJ262009 RXN261972:RXN262009 RNR261972:RNR262009 RDV261972:RDV262009 QTZ261972:QTZ262009 QKD261972:QKD262009 QAH261972:QAH262009 PQL261972:PQL262009 PGP261972:PGP262009 OWT261972:OWT262009 OMX261972:OMX262009 ODB261972:ODB262009 NTF261972:NTF262009 NJJ261972:NJJ262009 MZN261972:MZN262009 MPR261972:MPR262009 MFV261972:MFV262009 LVZ261972:LVZ262009 LMD261972:LMD262009 LCH261972:LCH262009 KSL261972:KSL262009 KIP261972:KIP262009 JYT261972:JYT262009 JOX261972:JOX262009 JFB261972:JFB262009 IVF261972:IVF262009 ILJ261972:ILJ262009 IBN261972:IBN262009 HRR261972:HRR262009 HHV261972:HHV262009 GXZ261972:GXZ262009 GOD261972:GOD262009 GEH261972:GEH262009 FUL261972:FUL262009 FKP261972:FKP262009 FAT261972:FAT262009 EQX261972:EQX262009 EHB261972:EHB262009 DXF261972:DXF262009 DNJ261972:DNJ262009 DDN261972:DDN262009 CTR261972:CTR262009 CJV261972:CJV262009 BZZ261972:BZZ262009 BQD261972:BQD262009 BGH261972:BGH262009 AWL261972:AWL262009 AMP261972:AMP262009 ACT261972:ACT262009 SX261972:SX262009 JB261972:JB262009 T261976:T262013 WVN196436:WVN196473 WLR196436:WLR196473 WBV196436:WBV196473 VRZ196436:VRZ196473 VID196436:VID196473 UYH196436:UYH196473 UOL196436:UOL196473 UEP196436:UEP196473 TUT196436:TUT196473 TKX196436:TKX196473 TBB196436:TBB196473 SRF196436:SRF196473 SHJ196436:SHJ196473 RXN196436:RXN196473 RNR196436:RNR196473 RDV196436:RDV196473 QTZ196436:QTZ196473 QKD196436:QKD196473 QAH196436:QAH196473 PQL196436:PQL196473 PGP196436:PGP196473 OWT196436:OWT196473 OMX196436:OMX196473 ODB196436:ODB196473 NTF196436:NTF196473 NJJ196436:NJJ196473 MZN196436:MZN196473 MPR196436:MPR196473 MFV196436:MFV196473 LVZ196436:LVZ196473 LMD196436:LMD196473 LCH196436:LCH196473 KSL196436:KSL196473 KIP196436:KIP196473 JYT196436:JYT196473 JOX196436:JOX196473 JFB196436:JFB196473 IVF196436:IVF196473 ILJ196436:ILJ196473 IBN196436:IBN196473 HRR196436:HRR196473 HHV196436:HHV196473 GXZ196436:GXZ196473 GOD196436:GOD196473 GEH196436:GEH196473 FUL196436:FUL196473 FKP196436:FKP196473 FAT196436:FAT196473 EQX196436:EQX196473 EHB196436:EHB196473 DXF196436:DXF196473 DNJ196436:DNJ196473 DDN196436:DDN196473 CTR196436:CTR196473 CJV196436:CJV196473 BZZ196436:BZZ196473 BQD196436:BQD196473 BGH196436:BGH196473 AWL196436:AWL196473 AMP196436:AMP196473 ACT196436:ACT196473 SX196436:SX196473 JB196436:JB196473 T196440:T196477 WVN130900:WVN130937 WLR130900:WLR130937 WBV130900:WBV130937 VRZ130900:VRZ130937 VID130900:VID130937 UYH130900:UYH130937 UOL130900:UOL130937 UEP130900:UEP130937 TUT130900:TUT130937 TKX130900:TKX130937 TBB130900:TBB130937 SRF130900:SRF130937 SHJ130900:SHJ130937 RXN130900:RXN130937 RNR130900:RNR130937 RDV130900:RDV130937 QTZ130900:QTZ130937 QKD130900:QKD130937 QAH130900:QAH130937 PQL130900:PQL130937 PGP130900:PGP130937 OWT130900:OWT130937 OMX130900:OMX130937 ODB130900:ODB130937 NTF130900:NTF130937 NJJ130900:NJJ130937 MZN130900:MZN130937 MPR130900:MPR130937 MFV130900:MFV130937 LVZ130900:LVZ130937 LMD130900:LMD130937 LCH130900:LCH130937 KSL130900:KSL130937 KIP130900:KIP130937 JYT130900:JYT130937 JOX130900:JOX130937 JFB130900:JFB130937 IVF130900:IVF130937 ILJ130900:ILJ130937 IBN130900:IBN130937 HRR130900:HRR130937 HHV130900:HHV130937 GXZ130900:GXZ130937 GOD130900:GOD130937 GEH130900:GEH130937 FUL130900:FUL130937 FKP130900:FKP130937 FAT130900:FAT130937 EQX130900:EQX130937 EHB130900:EHB130937 DXF130900:DXF130937 DNJ130900:DNJ130937 DDN130900:DDN130937 CTR130900:CTR130937 CJV130900:CJV130937 BZZ130900:BZZ130937 BQD130900:BQD130937 BGH130900:BGH130937 AWL130900:AWL130937 AMP130900:AMP130937 ACT130900:ACT130937 SX130900:SX130937 JB130900:JB130937 T130904:T130941 WVN65364:WVN65401 WLR65364:WLR65401 WBV65364:WBV65401 VRZ65364:VRZ65401 VID65364:VID65401 UYH65364:UYH65401 UOL65364:UOL65401 UEP65364:UEP65401 TUT65364:TUT65401 TKX65364:TKX65401 TBB65364:TBB65401 SRF65364:SRF65401 SHJ65364:SHJ65401 RXN65364:RXN65401 RNR65364:RNR65401 RDV65364:RDV65401 QTZ65364:QTZ65401 QKD65364:QKD65401 QAH65364:QAH65401 PQL65364:PQL65401 PGP65364:PGP65401 OWT65364:OWT65401 OMX65364:OMX65401 ODB65364:ODB65401 NTF65364:NTF65401 NJJ65364:NJJ65401 MZN65364:MZN65401 MPR65364:MPR65401 MFV65364:MFV65401 LVZ65364:LVZ65401 LMD65364:LMD65401 LCH65364:LCH65401 KSL65364:KSL65401 KIP65364:KIP65401 JYT65364:JYT65401 JOX65364:JOX65401 JFB65364:JFB65401 IVF65364:IVF65401 ILJ65364:ILJ65401 IBN65364:IBN65401 HRR65364:HRR65401 HHV65364:HHV65401 GXZ65364:GXZ65401 GOD65364:GOD65401 GEH65364:GEH65401 FUL65364:FUL65401 FKP65364:FKP65401 FAT65364:FAT65401 EQX65364:EQX65401 EHB65364:EHB65401 DXF65364:DXF65401 DNJ65364:DNJ65401 DDN65364:DDN65401 CTR65364:CTR65401 CJV65364:CJV65401 BZZ65364:BZZ65401 BQD65364:BQD65401 BGH65364:BGH65401 AWL65364:AWL65401 AMP65364:AMP65401 ACT65364:ACT65401 SX65364:SX65401 JB65364:JB65401" xr:uid="{D3580A38-3B14-4C5C-A236-E92E6E8B11B8}">
      <formula1>#REF!</formula1>
    </dataValidation>
    <dataValidation type="list" allowBlank="1" showInputMessage="1" showErrorMessage="1" sqref="D65349:D65405 IQ65345:IQ65401 SM65345:SM65401 ACI65345:ACI65401 AME65345:AME65401 AWA65345:AWA65401 BFW65345:BFW65401 BPS65345:BPS65401 BZO65345:BZO65401 CJK65345:CJK65401 CTG65345:CTG65401 DDC65345:DDC65401 DMY65345:DMY65401 DWU65345:DWU65401 EGQ65345:EGQ65401 EQM65345:EQM65401 FAI65345:FAI65401 FKE65345:FKE65401 FUA65345:FUA65401 GDW65345:GDW65401 GNS65345:GNS65401 GXO65345:GXO65401 HHK65345:HHK65401 HRG65345:HRG65401 IBC65345:IBC65401 IKY65345:IKY65401 IUU65345:IUU65401 JEQ65345:JEQ65401 JOM65345:JOM65401 JYI65345:JYI65401 KIE65345:KIE65401 KSA65345:KSA65401 LBW65345:LBW65401 LLS65345:LLS65401 LVO65345:LVO65401 MFK65345:MFK65401 MPG65345:MPG65401 MZC65345:MZC65401 NIY65345:NIY65401 NSU65345:NSU65401 OCQ65345:OCQ65401 OMM65345:OMM65401 OWI65345:OWI65401 PGE65345:PGE65401 PQA65345:PQA65401 PZW65345:PZW65401 QJS65345:QJS65401 QTO65345:QTO65401 RDK65345:RDK65401 RNG65345:RNG65401 RXC65345:RXC65401 SGY65345:SGY65401 SQU65345:SQU65401 TAQ65345:TAQ65401 TKM65345:TKM65401 TUI65345:TUI65401 UEE65345:UEE65401 UOA65345:UOA65401 UXW65345:UXW65401 VHS65345:VHS65401 VRO65345:VRO65401 WBK65345:WBK65401 WLG65345:WLG65401 WVC65345:WVC65401 D130885:D130941 IQ130881:IQ130937 SM130881:SM130937 ACI130881:ACI130937 AME130881:AME130937 AWA130881:AWA130937 BFW130881:BFW130937 BPS130881:BPS130937 BZO130881:BZO130937 CJK130881:CJK130937 CTG130881:CTG130937 DDC130881:DDC130937 DMY130881:DMY130937 DWU130881:DWU130937 EGQ130881:EGQ130937 EQM130881:EQM130937 FAI130881:FAI130937 FKE130881:FKE130937 FUA130881:FUA130937 GDW130881:GDW130937 GNS130881:GNS130937 GXO130881:GXO130937 HHK130881:HHK130937 HRG130881:HRG130937 IBC130881:IBC130937 IKY130881:IKY130937 IUU130881:IUU130937 JEQ130881:JEQ130937 JOM130881:JOM130937 JYI130881:JYI130937 KIE130881:KIE130937 KSA130881:KSA130937 LBW130881:LBW130937 LLS130881:LLS130937 LVO130881:LVO130937 MFK130881:MFK130937 MPG130881:MPG130937 MZC130881:MZC130937 NIY130881:NIY130937 NSU130881:NSU130937 OCQ130881:OCQ130937 OMM130881:OMM130937 OWI130881:OWI130937 PGE130881:PGE130937 PQA130881:PQA130937 PZW130881:PZW130937 QJS130881:QJS130937 QTO130881:QTO130937 RDK130881:RDK130937 RNG130881:RNG130937 RXC130881:RXC130937 SGY130881:SGY130937 SQU130881:SQU130937 TAQ130881:TAQ130937 TKM130881:TKM130937 TUI130881:TUI130937 UEE130881:UEE130937 UOA130881:UOA130937 UXW130881:UXW130937 VHS130881:VHS130937 VRO130881:VRO130937 WBK130881:WBK130937 WLG130881:WLG130937 WVC130881:WVC130937 D196421:D196477 IQ196417:IQ196473 SM196417:SM196473 ACI196417:ACI196473 AME196417:AME196473 AWA196417:AWA196473 BFW196417:BFW196473 BPS196417:BPS196473 BZO196417:BZO196473 CJK196417:CJK196473 CTG196417:CTG196473 DDC196417:DDC196473 DMY196417:DMY196473 DWU196417:DWU196473 EGQ196417:EGQ196473 EQM196417:EQM196473 FAI196417:FAI196473 FKE196417:FKE196473 FUA196417:FUA196473 GDW196417:GDW196473 GNS196417:GNS196473 GXO196417:GXO196473 HHK196417:HHK196473 HRG196417:HRG196473 IBC196417:IBC196473 IKY196417:IKY196473 IUU196417:IUU196473 JEQ196417:JEQ196473 JOM196417:JOM196473 JYI196417:JYI196473 KIE196417:KIE196473 KSA196417:KSA196473 LBW196417:LBW196473 LLS196417:LLS196473 LVO196417:LVO196473 MFK196417:MFK196473 MPG196417:MPG196473 MZC196417:MZC196473 NIY196417:NIY196473 NSU196417:NSU196473 OCQ196417:OCQ196473 OMM196417:OMM196473 OWI196417:OWI196473 PGE196417:PGE196473 PQA196417:PQA196473 PZW196417:PZW196473 QJS196417:QJS196473 QTO196417:QTO196473 RDK196417:RDK196473 RNG196417:RNG196473 RXC196417:RXC196473 SGY196417:SGY196473 SQU196417:SQU196473 TAQ196417:TAQ196473 TKM196417:TKM196473 TUI196417:TUI196473 UEE196417:UEE196473 UOA196417:UOA196473 UXW196417:UXW196473 VHS196417:VHS196473 VRO196417:VRO196473 WBK196417:WBK196473 WLG196417:WLG196473 WVC196417:WVC196473 D261957:D262013 IQ261953:IQ262009 SM261953:SM262009 ACI261953:ACI262009 AME261953:AME262009 AWA261953:AWA262009 BFW261953:BFW262009 BPS261953:BPS262009 BZO261953:BZO262009 CJK261953:CJK262009 CTG261953:CTG262009 DDC261953:DDC262009 DMY261953:DMY262009 DWU261953:DWU262009 EGQ261953:EGQ262009 EQM261953:EQM262009 FAI261953:FAI262009 FKE261953:FKE262009 FUA261953:FUA262009 GDW261953:GDW262009 GNS261953:GNS262009 GXO261953:GXO262009 HHK261953:HHK262009 HRG261953:HRG262009 IBC261953:IBC262009 IKY261953:IKY262009 IUU261953:IUU262009 JEQ261953:JEQ262009 JOM261953:JOM262009 JYI261953:JYI262009 KIE261953:KIE262009 KSA261953:KSA262009 LBW261953:LBW262009 LLS261953:LLS262009 LVO261953:LVO262009 MFK261953:MFK262009 MPG261953:MPG262009 MZC261953:MZC262009 NIY261953:NIY262009 NSU261953:NSU262009 OCQ261953:OCQ262009 OMM261953:OMM262009 OWI261953:OWI262009 PGE261953:PGE262009 PQA261953:PQA262009 PZW261953:PZW262009 QJS261953:QJS262009 QTO261953:QTO262009 RDK261953:RDK262009 RNG261953:RNG262009 RXC261953:RXC262009 SGY261953:SGY262009 SQU261953:SQU262009 TAQ261953:TAQ262009 TKM261953:TKM262009 TUI261953:TUI262009 UEE261953:UEE262009 UOA261953:UOA262009 UXW261953:UXW262009 VHS261953:VHS262009 VRO261953:VRO262009 WBK261953:WBK262009 WLG261953:WLG262009 WVC261953:WVC262009 D327493:D327549 IQ327489:IQ327545 SM327489:SM327545 ACI327489:ACI327545 AME327489:AME327545 AWA327489:AWA327545 BFW327489:BFW327545 BPS327489:BPS327545 BZO327489:BZO327545 CJK327489:CJK327545 CTG327489:CTG327545 DDC327489:DDC327545 DMY327489:DMY327545 DWU327489:DWU327545 EGQ327489:EGQ327545 EQM327489:EQM327545 FAI327489:FAI327545 FKE327489:FKE327545 FUA327489:FUA327545 GDW327489:GDW327545 GNS327489:GNS327545 GXO327489:GXO327545 HHK327489:HHK327545 HRG327489:HRG327545 IBC327489:IBC327545 IKY327489:IKY327545 IUU327489:IUU327545 JEQ327489:JEQ327545 JOM327489:JOM327545 JYI327489:JYI327545 KIE327489:KIE327545 KSA327489:KSA327545 LBW327489:LBW327545 LLS327489:LLS327545 LVO327489:LVO327545 MFK327489:MFK327545 MPG327489:MPG327545 MZC327489:MZC327545 NIY327489:NIY327545 NSU327489:NSU327545 OCQ327489:OCQ327545 OMM327489:OMM327545 OWI327489:OWI327545 PGE327489:PGE327545 PQA327489:PQA327545 PZW327489:PZW327545 QJS327489:QJS327545 QTO327489:QTO327545 RDK327489:RDK327545 RNG327489:RNG327545 RXC327489:RXC327545 SGY327489:SGY327545 SQU327489:SQU327545 TAQ327489:TAQ327545 TKM327489:TKM327545 TUI327489:TUI327545 UEE327489:UEE327545 UOA327489:UOA327545 UXW327489:UXW327545 VHS327489:VHS327545 VRO327489:VRO327545 WBK327489:WBK327545 WLG327489:WLG327545 WVC327489:WVC327545 D393029:D393085 IQ393025:IQ393081 SM393025:SM393081 ACI393025:ACI393081 AME393025:AME393081 AWA393025:AWA393081 BFW393025:BFW393081 BPS393025:BPS393081 BZO393025:BZO393081 CJK393025:CJK393081 CTG393025:CTG393081 DDC393025:DDC393081 DMY393025:DMY393081 DWU393025:DWU393081 EGQ393025:EGQ393081 EQM393025:EQM393081 FAI393025:FAI393081 FKE393025:FKE393081 FUA393025:FUA393081 GDW393025:GDW393081 GNS393025:GNS393081 GXO393025:GXO393081 HHK393025:HHK393081 HRG393025:HRG393081 IBC393025:IBC393081 IKY393025:IKY393081 IUU393025:IUU393081 JEQ393025:JEQ393081 JOM393025:JOM393081 JYI393025:JYI393081 KIE393025:KIE393081 KSA393025:KSA393081 LBW393025:LBW393081 LLS393025:LLS393081 LVO393025:LVO393081 MFK393025:MFK393081 MPG393025:MPG393081 MZC393025:MZC393081 NIY393025:NIY393081 NSU393025:NSU393081 OCQ393025:OCQ393081 OMM393025:OMM393081 OWI393025:OWI393081 PGE393025:PGE393081 PQA393025:PQA393081 PZW393025:PZW393081 QJS393025:QJS393081 QTO393025:QTO393081 RDK393025:RDK393081 RNG393025:RNG393081 RXC393025:RXC393081 SGY393025:SGY393081 SQU393025:SQU393081 TAQ393025:TAQ393081 TKM393025:TKM393081 TUI393025:TUI393081 UEE393025:UEE393081 UOA393025:UOA393081 UXW393025:UXW393081 VHS393025:VHS393081 VRO393025:VRO393081 WBK393025:WBK393081 WLG393025:WLG393081 WVC393025:WVC393081 D458565:D458621 IQ458561:IQ458617 SM458561:SM458617 ACI458561:ACI458617 AME458561:AME458617 AWA458561:AWA458617 BFW458561:BFW458617 BPS458561:BPS458617 BZO458561:BZO458617 CJK458561:CJK458617 CTG458561:CTG458617 DDC458561:DDC458617 DMY458561:DMY458617 DWU458561:DWU458617 EGQ458561:EGQ458617 EQM458561:EQM458617 FAI458561:FAI458617 FKE458561:FKE458617 FUA458561:FUA458617 GDW458561:GDW458617 GNS458561:GNS458617 GXO458561:GXO458617 HHK458561:HHK458617 HRG458561:HRG458617 IBC458561:IBC458617 IKY458561:IKY458617 IUU458561:IUU458617 JEQ458561:JEQ458617 JOM458561:JOM458617 JYI458561:JYI458617 KIE458561:KIE458617 KSA458561:KSA458617 LBW458561:LBW458617 LLS458561:LLS458617 LVO458561:LVO458617 MFK458561:MFK458617 MPG458561:MPG458617 MZC458561:MZC458617 NIY458561:NIY458617 NSU458561:NSU458617 OCQ458561:OCQ458617 OMM458561:OMM458617 OWI458561:OWI458617 PGE458561:PGE458617 PQA458561:PQA458617 PZW458561:PZW458617 QJS458561:QJS458617 QTO458561:QTO458617 RDK458561:RDK458617 RNG458561:RNG458617 RXC458561:RXC458617 SGY458561:SGY458617 SQU458561:SQU458617 TAQ458561:TAQ458617 TKM458561:TKM458617 TUI458561:TUI458617 UEE458561:UEE458617 UOA458561:UOA458617 UXW458561:UXW458617 VHS458561:VHS458617 VRO458561:VRO458617 WBK458561:WBK458617 WLG458561:WLG458617 WVC458561:WVC458617 D524101:D524157 IQ524097:IQ524153 SM524097:SM524153 ACI524097:ACI524153 AME524097:AME524153 AWA524097:AWA524153 BFW524097:BFW524153 BPS524097:BPS524153 BZO524097:BZO524153 CJK524097:CJK524153 CTG524097:CTG524153 DDC524097:DDC524153 DMY524097:DMY524153 DWU524097:DWU524153 EGQ524097:EGQ524153 EQM524097:EQM524153 FAI524097:FAI524153 FKE524097:FKE524153 FUA524097:FUA524153 GDW524097:GDW524153 GNS524097:GNS524153 GXO524097:GXO524153 HHK524097:HHK524153 HRG524097:HRG524153 IBC524097:IBC524153 IKY524097:IKY524153 IUU524097:IUU524153 JEQ524097:JEQ524153 JOM524097:JOM524153 JYI524097:JYI524153 KIE524097:KIE524153 KSA524097:KSA524153 LBW524097:LBW524153 LLS524097:LLS524153 LVO524097:LVO524153 MFK524097:MFK524153 MPG524097:MPG524153 MZC524097:MZC524153 NIY524097:NIY524153 NSU524097:NSU524153 OCQ524097:OCQ524153 OMM524097:OMM524153 OWI524097:OWI524153 PGE524097:PGE524153 PQA524097:PQA524153 PZW524097:PZW524153 QJS524097:QJS524153 QTO524097:QTO524153 RDK524097:RDK524153 RNG524097:RNG524153 RXC524097:RXC524153 SGY524097:SGY524153 SQU524097:SQU524153 TAQ524097:TAQ524153 TKM524097:TKM524153 TUI524097:TUI524153 UEE524097:UEE524153 UOA524097:UOA524153 UXW524097:UXW524153 VHS524097:VHS524153 VRO524097:VRO524153 WBK524097:WBK524153 WLG524097:WLG524153 WVC524097:WVC524153 D589637:D589693 IQ589633:IQ589689 SM589633:SM589689 ACI589633:ACI589689 AME589633:AME589689 AWA589633:AWA589689 BFW589633:BFW589689 BPS589633:BPS589689 BZO589633:BZO589689 CJK589633:CJK589689 CTG589633:CTG589689 DDC589633:DDC589689 DMY589633:DMY589689 DWU589633:DWU589689 EGQ589633:EGQ589689 EQM589633:EQM589689 FAI589633:FAI589689 FKE589633:FKE589689 FUA589633:FUA589689 GDW589633:GDW589689 GNS589633:GNS589689 GXO589633:GXO589689 HHK589633:HHK589689 HRG589633:HRG589689 IBC589633:IBC589689 IKY589633:IKY589689 IUU589633:IUU589689 JEQ589633:JEQ589689 JOM589633:JOM589689 JYI589633:JYI589689 KIE589633:KIE589689 KSA589633:KSA589689 LBW589633:LBW589689 LLS589633:LLS589689 LVO589633:LVO589689 MFK589633:MFK589689 MPG589633:MPG589689 MZC589633:MZC589689 NIY589633:NIY589689 NSU589633:NSU589689 OCQ589633:OCQ589689 OMM589633:OMM589689 OWI589633:OWI589689 PGE589633:PGE589689 PQA589633:PQA589689 PZW589633:PZW589689 QJS589633:QJS589689 QTO589633:QTO589689 RDK589633:RDK589689 RNG589633:RNG589689 RXC589633:RXC589689 SGY589633:SGY589689 SQU589633:SQU589689 TAQ589633:TAQ589689 TKM589633:TKM589689 TUI589633:TUI589689 UEE589633:UEE589689 UOA589633:UOA589689 UXW589633:UXW589689 VHS589633:VHS589689 VRO589633:VRO589689 WBK589633:WBK589689 WLG589633:WLG589689 WVC589633:WVC589689 D655173:D655229 IQ655169:IQ655225 SM655169:SM655225 ACI655169:ACI655225 AME655169:AME655225 AWA655169:AWA655225 BFW655169:BFW655225 BPS655169:BPS655225 BZO655169:BZO655225 CJK655169:CJK655225 CTG655169:CTG655225 DDC655169:DDC655225 DMY655169:DMY655225 DWU655169:DWU655225 EGQ655169:EGQ655225 EQM655169:EQM655225 FAI655169:FAI655225 FKE655169:FKE655225 FUA655169:FUA655225 GDW655169:GDW655225 GNS655169:GNS655225 GXO655169:GXO655225 HHK655169:HHK655225 HRG655169:HRG655225 IBC655169:IBC655225 IKY655169:IKY655225 IUU655169:IUU655225 JEQ655169:JEQ655225 JOM655169:JOM655225 JYI655169:JYI655225 KIE655169:KIE655225 KSA655169:KSA655225 LBW655169:LBW655225 LLS655169:LLS655225 LVO655169:LVO655225 MFK655169:MFK655225 MPG655169:MPG655225 MZC655169:MZC655225 NIY655169:NIY655225 NSU655169:NSU655225 OCQ655169:OCQ655225 OMM655169:OMM655225 OWI655169:OWI655225 PGE655169:PGE655225 PQA655169:PQA655225 PZW655169:PZW655225 QJS655169:QJS655225 QTO655169:QTO655225 RDK655169:RDK655225 RNG655169:RNG655225 RXC655169:RXC655225 SGY655169:SGY655225 SQU655169:SQU655225 TAQ655169:TAQ655225 TKM655169:TKM655225 TUI655169:TUI655225 UEE655169:UEE655225 UOA655169:UOA655225 UXW655169:UXW655225 VHS655169:VHS655225 VRO655169:VRO655225 WBK655169:WBK655225 WLG655169:WLG655225 WVC655169:WVC655225 D720709:D720765 IQ720705:IQ720761 SM720705:SM720761 ACI720705:ACI720761 AME720705:AME720761 AWA720705:AWA720761 BFW720705:BFW720761 BPS720705:BPS720761 BZO720705:BZO720761 CJK720705:CJK720761 CTG720705:CTG720761 DDC720705:DDC720761 DMY720705:DMY720761 DWU720705:DWU720761 EGQ720705:EGQ720761 EQM720705:EQM720761 FAI720705:FAI720761 FKE720705:FKE720761 FUA720705:FUA720761 GDW720705:GDW720761 GNS720705:GNS720761 GXO720705:GXO720761 HHK720705:HHK720761 HRG720705:HRG720761 IBC720705:IBC720761 IKY720705:IKY720761 IUU720705:IUU720761 JEQ720705:JEQ720761 JOM720705:JOM720761 JYI720705:JYI720761 KIE720705:KIE720761 KSA720705:KSA720761 LBW720705:LBW720761 LLS720705:LLS720761 LVO720705:LVO720761 MFK720705:MFK720761 MPG720705:MPG720761 MZC720705:MZC720761 NIY720705:NIY720761 NSU720705:NSU720761 OCQ720705:OCQ720761 OMM720705:OMM720761 OWI720705:OWI720761 PGE720705:PGE720761 PQA720705:PQA720761 PZW720705:PZW720761 QJS720705:QJS720761 QTO720705:QTO720761 RDK720705:RDK720761 RNG720705:RNG720761 RXC720705:RXC720761 SGY720705:SGY720761 SQU720705:SQU720761 TAQ720705:TAQ720761 TKM720705:TKM720761 TUI720705:TUI720761 UEE720705:UEE720761 UOA720705:UOA720761 UXW720705:UXW720761 VHS720705:VHS720761 VRO720705:VRO720761 WBK720705:WBK720761 WLG720705:WLG720761 WVC720705:WVC720761 D786245:D786301 IQ786241:IQ786297 SM786241:SM786297 ACI786241:ACI786297 AME786241:AME786297 AWA786241:AWA786297 BFW786241:BFW786297 BPS786241:BPS786297 BZO786241:BZO786297 CJK786241:CJK786297 CTG786241:CTG786297 DDC786241:DDC786297 DMY786241:DMY786297 DWU786241:DWU786297 EGQ786241:EGQ786297 EQM786241:EQM786297 FAI786241:FAI786297 FKE786241:FKE786297 FUA786241:FUA786297 GDW786241:GDW786297 GNS786241:GNS786297 GXO786241:GXO786297 HHK786241:HHK786297 HRG786241:HRG786297 IBC786241:IBC786297 IKY786241:IKY786297 IUU786241:IUU786297 JEQ786241:JEQ786297 JOM786241:JOM786297 JYI786241:JYI786297 KIE786241:KIE786297 KSA786241:KSA786297 LBW786241:LBW786297 LLS786241:LLS786297 LVO786241:LVO786297 MFK786241:MFK786297 MPG786241:MPG786297 MZC786241:MZC786297 NIY786241:NIY786297 NSU786241:NSU786297 OCQ786241:OCQ786297 OMM786241:OMM786297 OWI786241:OWI786297 PGE786241:PGE786297 PQA786241:PQA786297 PZW786241:PZW786297 QJS786241:QJS786297 QTO786241:QTO786297 RDK786241:RDK786297 RNG786241:RNG786297 RXC786241:RXC786297 SGY786241:SGY786297 SQU786241:SQU786297 TAQ786241:TAQ786297 TKM786241:TKM786297 TUI786241:TUI786297 UEE786241:UEE786297 UOA786241:UOA786297 UXW786241:UXW786297 VHS786241:VHS786297 VRO786241:VRO786297 WBK786241:WBK786297 WLG786241:WLG786297 WVC786241:WVC786297 D851781:D851837 IQ851777:IQ851833 SM851777:SM851833 ACI851777:ACI851833 AME851777:AME851833 AWA851777:AWA851833 BFW851777:BFW851833 BPS851777:BPS851833 BZO851777:BZO851833 CJK851777:CJK851833 CTG851777:CTG851833 DDC851777:DDC851833 DMY851777:DMY851833 DWU851777:DWU851833 EGQ851777:EGQ851833 EQM851777:EQM851833 FAI851777:FAI851833 FKE851777:FKE851833 FUA851777:FUA851833 GDW851777:GDW851833 GNS851777:GNS851833 GXO851777:GXO851833 HHK851777:HHK851833 HRG851777:HRG851833 IBC851777:IBC851833 IKY851777:IKY851833 IUU851777:IUU851833 JEQ851777:JEQ851833 JOM851777:JOM851833 JYI851777:JYI851833 KIE851777:KIE851833 KSA851777:KSA851833 LBW851777:LBW851833 LLS851777:LLS851833 LVO851777:LVO851833 MFK851777:MFK851833 MPG851777:MPG851833 MZC851777:MZC851833 NIY851777:NIY851833 NSU851777:NSU851833 OCQ851777:OCQ851833 OMM851777:OMM851833 OWI851777:OWI851833 PGE851777:PGE851833 PQA851777:PQA851833 PZW851777:PZW851833 QJS851777:QJS851833 QTO851777:QTO851833 RDK851777:RDK851833 RNG851777:RNG851833 RXC851777:RXC851833 SGY851777:SGY851833 SQU851777:SQU851833 TAQ851777:TAQ851833 TKM851777:TKM851833 TUI851777:TUI851833 UEE851777:UEE851833 UOA851777:UOA851833 UXW851777:UXW851833 VHS851777:VHS851833 VRO851777:VRO851833 WBK851777:WBK851833 WLG851777:WLG851833 WVC851777:WVC851833 D917317:D917373 IQ917313:IQ917369 SM917313:SM917369 ACI917313:ACI917369 AME917313:AME917369 AWA917313:AWA917369 BFW917313:BFW917369 BPS917313:BPS917369 BZO917313:BZO917369 CJK917313:CJK917369 CTG917313:CTG917369 DDC917313:DDC917369 DMY917313:DMY917369 DWU917313:DWU917369 EGQ917313:EGQ917369 EQM917313:EQM917369 FAI917313:FAI917369 FKE917313:FKE917369 FUA917313:FUA917369 GDW917313:GDW917369 GNS917313:GNS917369 GXO917313:GXO917369 HHK917313:HHK917369 HRG917313:HRG917369 IBC917313:IBC917369 IKY917313:IKY917369 IUU917313:IUU917369 JEQ917313:JEQ917369 JOM917313:JOM917369 JYI917313:JYI917369 KIE917313:KIE917369 KSA917313:KSA917369 LBW917313:LBW917369 LLS917313:LLS917369 LVO917313:LVO917369 MFK917313:MFK917369 MPG917313:MPG917369 MZC917313:MZC917369 NIY917313:NIY917369 NSU917313:NSU917369 OCQ917313:OCQ917369 OMM917313:OMM917369 OWI917313:OWI917369 PGE917313:PGE917369 PQA917313:PQA917369 PZW917313:PZW917369 QJS917313:QJS917369 QTO917313:QTO917369 RDK917313:RDK917369 RNG917313:RNG917369 RXC917313:RXC917369 SGY917313:SGY917369 SQU917313:SQU917369 TAQ917313:TAQ917369 TKM917313:TKM917369 TUI917313:TUI917369 UEE917313:UEE917369 UOA917313:UOA917369 UXW917313:UXW917369 VHS917313:VHS917369 VRO917313:VRO917369 WBK917313:WBK917369 WLG917313:WLG917369 WVC917313:WVC917369 D982853:D982909 IQ982849:IQ982905 SM982849:SM982905 ACI982849:ACI982905 AME982849:AME982905 AWA982849:AWA982905 BFW982849:BFW982905 BPS982849:BPS982905 BZO982849:BZO982905 CJK982849:CJK982905 CTG982849:CTG982905 DDC982849:DDC982905 DMY982849:DMY982905 DWU982849:DWU982905 EGQ982849:EGQ982905 EQM982849:EQM982905 FAI982849:FAI982905 FKE982849:FKE982905 FUA982849:FUA982905 GDW982849:GDW982905 GNS982849:GNS982905 GXO982849:GXO982905 HHK982849:HHK982905 HRG982849:HRG982905 IBC982849:IBC982905 IKY982849:IKY982905 IUU982849:IUU982905 JEQ982849:JEQ982905 JOM982849:JOM982905 JYI982849:JYI982905 KIE982849:KIE982905 KSA982849:KSA982905 LBW982849:LBW982905 LLS982849:LLS982905 LVO982849:LVO982905 MFK982849:MFK982905 MPG982849:MPG982905 MZC982849:MZC982905 NIY982849:NIY982905 NSU982849:NSU982905 OCQ982849:OCQ982905 OMM982849:OMM982905 OWI982849:OWI982905 PGE982849:PGE982905 PQA982849:PQA982905 PZW982849:PZW982905 QJS982849:QJS982905 QTO982849:QTO982905 RDK982849:RDK982905 RNG982849:RNG982905 RXC982849:RXC982905 SGY982849:SGY982905 SQU982849:SQU982905 TAQ982849:TAQ982905 TKM982849:TKM982905 TUI982849:TUI982905 UEE982849:UEE982905 UOA982849:UOA982905 UXW982849:UXW982905 VHS982849:VHS982905 VRO982849:VRO982905 WBK982849:WBK982905 WLG982849:WLG982905 WVC982849:WVC982905 WVC21:WVC25 WLG21:WLG25 WBK21:WBK25 VRO21:VRO25 VHS21:VHS25 UXW21:UXW25 UOA21:UOA25 UEE21:UEE25 TUI21:TUI25 TKM21:TKM25 TAQ21:TAQ25 SQU21:SQU25 SGY21:SGY25 RXC21:RXC25 RNG21:RNG25 RDK21:RDK25 QTO21:QTO25 QJS21:QJS25 PZW21:PZW25 PQA21:PQA25 PGE21:PGE25 OWI21:OWI25 OMM21:OMM25 OCQ21:OCQ25 NSU21:NSU25 NIY21:NIY25 MZC21:MZC25 MPG21:MPG25 MFK21:MFK25 LVO21:LVO25 LLS21:LLS25 LBW21:LBW25 KSA21:KSA25 KIE21:KIE25 JYI21:JYI25 JOM21:JOM25 JEQ21:JEQ25 IUU21:IUU25 IKY21:IKY25 IBC21:IBC25 HRG21:HRG25 HHK21:HHK25 GXO21:GXO25 GNS21:GNS25 GDW21:GDW25 FUA21:FUA25 FKE21:FKE25 FAI21:FAI25 EQM21:EQM25 EGQ21:EGQ25 DWU21:DWU25 DMY21:DMY25 DDC21:DDC25 CTG21:CTG25 CJK21:CJK25 BZO21:BZO25 BPS21:BPS25 BFW21:BFW25 AWA21:AWA25 AME21:AME25 ACI21:ACI25 SM21:SM25 IQ21:IQ25 D24:E24" xr:uid="{B3A8E0CD-55F9-4437-B5CD-B6E611884BB2}">
      <formula1>meses</formula1>
    </dataValidation>
    <dataValidation type="list" allowBlank="1" showInputMessage="1" showErrorMessage="1" sqref="R65406:V65406 IZ65402:JD65402 SV65402:SZ65402 ACR65402:ACV65402 AMN65402:AMR65402 AWJ65402:AWN65402 BGF65402:BGJ65402 BQB65402:BQF65402 BZX65402:CAB65402 CJT65402:CJX65402 CTP65402:CTT65402 DDL65402:DDP65402 DNH65402:DNL65402 DXD65402:DXH65402 EGZ65402:EHD65402 EQV65402:EQZ65402 FAR65402:FAV65402 FKN65402:FKR65402 FUJ65402:FUN65402 GEF65402:GEJ65402 GOB65402:GOF65402 GXX65402:GYB65402 HHT65402:HHX65402 HRP65402:HRT65402 IBL65402:IBP65402 ILH65402:ILL65402 IVD65402:IVH65402 JEZ65402:JFD65402 JOV65402:JOZ65402 JYR65402:JYV65402 KIN65402:KIR65402 KSJ65402:KSN65402 LCF65402:LCJ65402 LMB65402:LMF65402 LVX65402:LWB65402 MFT65402:MFX65402 MPP65402:MPT65402 MZL65402:MZP65402 NJH65402:NJL65402 NTD65402:NTH65402 OCZ65402:ODD65402 OMV65402:OMZ65402 OWR65402:OWV65402 PGN65402:PGR65402 PQJ65402:PQN65402 QAF65402:QAJ65402 QKB65402:QKF65402 QTX65402:QUB65402 RDT65402:RDX65402 RNP65402:RNT65402 RXL65402:RXP65402 SHH65402:SHL65402 SRD65402:SRH65402 TAZ65402:TBD65402 TKV65402:TKZ65402 TUR65402:TUV65402 UEN65402:UER65402 UOJ65402:UON65402 UYF65402:UYJ65402 VIB65402:VIF65402 VRX65402:VSB65402 WBT65402:WBX65402 WLP65402:WLT65402 WVL65402:WVP65402 R130942:V130942 IZ130938:JD130938 SV130938:SZ130938 ACR130938:ACV130938 AMN130938:AMR130938 AWJ130938:AWN130938 BGF130938:BGJ130938 BQB130938:BQF130938 BZX130938:CAB130938 CJT130938:CJX130938 CTP130938:CTT130938 DDL130938:DDP130938 DNH130938:DNL130938 DXD130938:DXH130938 EGZ130938:EHD130938 EQV130938:EQZ130938 FAR130938:FAV130938 FKN130938:FKR130938 FUJ130938:FUN130938 GEF130938:GEJ130938 GOB130938:GOF130938 GXX130938:GYB130938 HHT130938:HHX130938 HRP130938:HRT130938 IBL130938:IBP130938 ILH130938:ILL130938 IVD130938:IVH130938 JEZ130938:JFD130938 JOV130938:JOZ130938 JYR130938:JYV130938 KIN130938:KIR130938 KSJ130938:KSN130938 LCF130938:LCJ130938 LMB130938:LMF130938 LVX130938:LWB130938 MFT130938:MFX130938 MPP130938:MPT130938 MZL130938:MZP130938 NJH130938:NJL130938 NTD130938:NTH130938 OCZ130938:ODD130938 OMV130938:OMZ130938 OWR130938:OWV130938 PGN130938:PGR130938 PQJ130938:PQN130938 QAF130938:QAJ130938 QKB130938:QKF130938 QTX130938:QUB130938 RDT130938:RDX130938 RNP130938:RNT130938 RXL130938:RXP130938 SHH130938:SHL130938 SRD130938:SRH130938 TAZ130938:TBD130938 TKV130938:TKZ130938 TUR130938:TUV130938 UEN130938:UER130938 UOJ130938:UON130938 UYF130938:UYJ130938 VIB130938:VIF130938 VRX130938:VSB130938 WBT130938:WBX130938 WLP130938:WLT130938 WVL130938:WVP130938 R196478:V196478 IZ196474:JD196474 SV196474:SZ196474 ACR196474:ACV196474 AMN196474:AMR196474 AWJ196474:AWN196474 BGF196474:BGJ196474 BQB196474:BQF196474 BZX196474:CAB196474 CJT196474:CJX196474 CTP196474:CTT196474 DDL196474:DDP196474 DNH196474:DNL196474 DXD196474:DXH196474 EGZ196474:EHD196474 EQV196474:EQZ196474 FAR196474:FAV196474 FKN196474:FKR196474 FUJ196474:FUN196474 GEF196474:GEJ196474 GOB196474:GOF196474 GXX196474:GYB196474 HHT196474:HHX196474 HRP196474:HRT196474 IBL196474:IBP196474 ILH196474:ILL196474 IVD196474:IVH196474 JEZ196474:JFD196474 JOV196474:JOZ196474 JYR196474:JYV196474 KIN196474:KIR196474 KSJ196474:KSN196474 LCF196474:LCJ196474 LMB196474:LMF196474 LVX196474:LWB196474 MFT196474:MFX196474 MPP196474:MPT196474 MZL196474:MZP196474 NJH196474:NJL196474 NTD196474:NTH196474 OCZ196474:ODD196474 OMV196474:OMZ196474 OWR196474:OWV196474 PGN196474:PGR196474 PQJ196474:PQN196474 QAF196474:QAJ196474 QKB196474:QKF196474 QTX196474:QUB196474 RDT196474:RDX196474 RNP196474:RNT196474 RXL196474:RXP196474 SHH196474:SHL196474 SRD196474:SRH196474 TAZ196474:TBD196474 TKV196474:TKZ196474 TUR196474:TUV196474 UEN196474:UER196474 UOJ196474:UON196474 UYF196474:UYJ196474 VIB196474:VIF196474 VRX196474:VSB196474 WBT196474:WBX196474 WLP196474:WLT196474 WVL196474:WVP196474 R262014:V262014 IZ262010:JD262010 SV262010:SZ262010 ACR262010:ACV262010 AMN262010:AMR262010 AWJ262010:AWN262010 BGF262010:BGJ262010 BQB262010:BQF262010 BZX262010:CAB262010 CJT262010:CJX262010 CTP262010:CTT262010 DDL262010:DDP262010 DNH262010:DNL262010 DXD262010:DXH262010 EGZ262010:EHD262010 EQV262010:EQZ262010 FAR262010:FAV262010 FKN262010:FKR262010 FUJ262010:FUN262010 GEF262010:GEJ262010 GOB262010:GOF262010 GXX262010:GYB262010 HHT262010:HHX262010 HRP262010:HRT262010 IBL262010:IBP262010 ILH262010:ILL262010 IVD262010:IVH262010 JEZ262010:JFD262010 JOV262010:JOZ262010 JYR262010:JYV262010 KIN262010:KIR262010 KSJ262010:KSN262010 LCF262010:LCJ262010 LMB262010:LMF262010 LVX262010:LWB262010 MFT262010:MFX262010 MPP262010:MPT262010 MZL262010:MZP262010 NJH262010:NJL262010 NTD262010:NTH262010 OCZ262010:ODD262010 OMV262010:OMZ262010 OWR262010:OWV262010 PGN262010:PGR262010 PQJ262010:PQN262010 QAF262010:QAJ262010 QKB262010:QKF262010 QTX262010:QUB262010 RDT262010:RDX262010 RNP262010:RNT262010 RXL262010:RXP262010 SHH262010:SHL262010 SRD262010:SRH262010 TAZ262010:TBD262010 TKV262010:TKZ262010 TUR262010:TUV262010 UEN262010:UER262010 UOJ262010:UON262010 UYF262010:UYJ262010 VIB262010:VIF262010 VRX262010:VSB262010 WBT262010:WBX262010 WLP262010:WLT262010 WVL262010:WVP262010 R327550:V327550 IZ327546:JD327546 SV327546:SZ327546 ACR327546:ACV327546 AMN327546:AMR327546 AWJ327546:AWN327546 BGF327546:BGJ327546 BQB327546:BQF327546 BZX327546:CAB327546 CJT327546:CJX327546 CTP327546:CTT327546 DDL327546:DDP327546 DNH327546:DNL327546 DXD327546:DXH327546 EGZ327546:EHD327546 EQV327546:EQZ327546 FAR327546:FAV327546 FKN327546:FKR327546 FUJ327546:FUN327546 GEF327546:GEJ327546 GOB327546:GOF327546 GXX327546:GYB327546 HHT327546:HHX327546 HRP327546:HRT327546 IBL327546:IBP327546 ILH327546:ILL327546 IVD327546:IVH327546 JEZ327546:JFD327546 JOV327546:JOZ327546 JYR327546:JYV327546 KIN327546:KIR327546 KSJ327546:KSN327546 LCF327546:LCJ327546 LMB327546:LMF327546 LVX327546:LWB327546 MFT327546:MFX327546 MPP327546:MPT327546 MZL327546:MZP327546 NJH327546:NJL327546 NTD327546:NTH327546 OCZ327546:ODD327546 OMV327546:OMZ327546 OWR327546:OWV327546 PGN327546:PGR327546 PQJ327546:PQN327546 QAF327546:QAJ327546 QKB327546:QKF327546 QTX327546:QUB327546 RDT327546:RDX327546 RNP327546:RNT327546 RXL327546:RXP327546 SHH327546:SHL327546 SRD327546:SRH327546 TAZ327546:TBD327546 TKV327546:TKZ327546 TUR327546:TUV327546 UEN327546:UER327546 UOJ327546:UON327546 UYF327546:UYJ327546 VIB327546:VIF327546 VRX327546:VSB327546 WBT327546:WBX327546 WLP327546:WLT327546 WVL327546:WVP327546 R393086:V393086 IZ393082:JD393082 SV393082:SZ393082 ACR393082:ACV393082 AMN393082:AMR393082 AWJ393082:AWN393082 BGF393082:BGJ393082 BQB393082:BQF393082 BZX393082:CAB393082 CJT393082:CJX393082 CTP393082:CTT393082 DDL393082:DDP393082 DNH393082:DNL393082 DXD393082:DXH393082 EGZ393082:EHD393082 EQV393082:EQZ393082 FAR393082:FAV393082 FKN393082:FKR393082 FUJ393082:FUN393082 GEF393082:GEJ393082 GOB393082:GOF393082 GXX393082:GYB393082 HHT393082:HHX393082 HRP393082:HRT393082 IBL393082:IBP393082 ILH393082:ILL393082 IVD393082:IVH393082 JEZ393082:JFD393082 JOV393082:JOZ393082 JYR393082:JYV393082 KIN393082:KIR393082 KSJ393082:KSN393082 LCF393082:LCJ393082 LMB393082:LMF393082 LVX393082:LWB393082 MFT393082:MFX393082 MPP393082:MPT393082 MZL393082:MZP393082 NJH393082:NJL393082 NTD393082:NTH393082 OCZ393082:ODD393082 OMV393082:OMZ393082 OWR393082:OWV393082 PGN393082:PGR393082 PQJ393082:PQN393082 QAF393082:QAJ393082 QKB393082:QKF393082 QTX393082:QUB393082 RDT393082:RDX393082 RNP393082:RNT393082 RXL393082:RXP393082 SHH393082:SHL393082 SRD393082:SRH393082 TAZ393082:TBD393082 TKV393082:TKZ393082 TUR393082:TUV393082 UEN393082:UER393082 UOJ393082:UON393082 UYF393082:UYJ393082 VIB393082:VIF393082 VRX393082:VSB393082 WBT393082:WBX393082 WLP393082:WLT393082 WVL393082:WVP393082 R458622:V458622 IZ458618:JD458618 SV458618:SZ458618 ACR458618:ACV458618 AMN458618:AMR458618 AWJ458618:AWN458618 BGF458618:BGJ458618 BQB458618:BQF458618 BZX458618:CAB458618 CJT458618:CJX458618 CTP458618:CTT458618 DDL458618:DDP458618 DNH458618:DNL458618 DXD458618:DXH458618 EGZ458618:EHD458618 EQV458618:EQZ458618 FAR458618:FAV458618 FKN458618:FKR458618 FUJ458618:FUN458618 GEF458618:GEJ458618 GOB458618:GOF458618 GXX458618:GYB458618 HHT458618:HHX458618 HRP458618:HRT458618 IBL458618:IBP458618 ILH458618:ILL458618 IVD458618:IVH458618 JEZ458618:JFD458618 JOV458618:JOZ458618 JYR458618:JYV458618 KIN458618:KIR458618 KSJ458618:KSN458618 LCF458618:LCJ458618 LMB458618:LMF458618 LVX458618:LWB458618 MFT458618:MFX458618 MPP458618:MPT458618 MZL458618:MZP458618 NJH458618:NJL458618 NTD458618:NTH458618 OCZ458618:ODD458618 OMV458618:OMZ458618 OWR458618:OWV458618 PGN458618:PGR458618 PQJ458618:PQN458618 QAF458618:QAJ458618 QKB458618:QKF458618 QTX458618:QUB458618 RDT458618:RDX458618 RNP458618:RNT458618 RXL458618:RXP458618 SHH458618:SHL458618 SRD458618:SRH458618 TAZ458618:TBD458618 TKV458618:TKZ458618 TUR458618:TUV458618 UEN458618:UER458618 UOJ458618:UON458618 UYF458618:UYJ458618 VIB458618:VIF458618 VRX458618:VSB458618 WBT458618:WBX458618 WLP458618:WLT458618 WVL458618:WVP458618 R524158:V524158 IZ524154:JD524154 SV524154:SZ524154 ACR524154:ACV524154 AMN524154:AMR524154 AWJ524154:AWN524154 BGF524154:BGJ524154 BQB524154:BQF524154 BZX524154:CAB524154 CJT524154:CJX524154 CTP524154:CTT524154 DDL524154:DDP524154 DNH524154:DNL524154 DXD524154:DXH524154 EGZ524154:EHD524154 EQV524154:EQZ524154 FAR524154:FAV524154 FKN524154:FKR524154 FUJ524154:FUN524154 GEF524154:GEJ524154 GOB524154:GOF524154 GXX524154:GYB524154 HHT524154:HHX524154 HRP524154:HRT524154 IBL524154:IBP524154 ILH524154:ILL524154 IVD524154:IVH524154 JEZ524154:JFD524154 JOV524154:JOZ524154 JYR524154:JYV524154 KIN524154:KIR524154 KSJ524154:KSN524154 LCF524154:LCJ524154 LMB524154:LMF524154 LVX524154:LWB524154 MFT524154:MFX524154 MPP524154:MPT524154 MZL524154:MZP524154 NJH524154:NJL524154 NTD524154:NTH524154 OCZ524154:ODD524154 OMV524154:OMZ524154 OWR524154:OWV524154 PGN524154:PGR524154 PQJ524154:PQN524154 QAF524154:QAJ524154 QKB524154:QKF524154 QTX524154:QUB524154 RDT524154:RDX524154 RNP524154:RNT524154 RXL524154:RXP524154 SHH524154:SHL524154 SRD524154:SRH524154 TAZ524154:TBD524154 TKV524154:TKZ524154 TUR524154:TUV524154 UEN524154:UER524154 UOJ524154:UON524154 UYF524154:UYJ524154 VIB524154:VIF524154 VRX524154:VSB524154 WBT524154:WBX524154 WLP524154:WLT524154 WVL524154:WVP524154 R589694:V589694 IZ589690:JD589690 SV589690:SZ589690 ACR589690:ACV589690 AMN589690:AMR589690 AWJ589690:AWN589690 BGF589690:BGJ589690 BQB589690:BQF589690 BZX589690:CAB589690 CJT589690:CJX589690 CTP589690:CTT589690 DDL589690:DDP589690 DNH589690:DNL589690 DXD589690:DXH589690 EGZ589690:EHD589690 EQV589690:EQZ589690 FAR589690:FAV589690 FKN589690:FKR589690 FUJ589690:FUN589690 GEF589690:GEJ589690 GOB589690:GOF589690 GXX589690:GYB589690 HHT589690:HHX589690 HRP589690:HRT589690 IBL589690:IBP589690 ILH589690:ILL589690 IVD589690:IVH589690 JEZ589690:JFD589690 JOV589690:JOZ589690 JYR589690:JYV589690 KIN589690:KIR589690 KSJ589690:KSN589690 LCF589690:LCJ589690 LMB589690:LMF589690 LVX589690:LWB589690 MFT589690:MFX589690 MPP589690:MPT589690 MZL589690:MZP589690 NJH589690:NJL589690 NTD589690:NTH589690 OCZ589690:ODD589690 OMV589690:OMZ589690 OWR589690:OWV589690 PGN589690:PGR589690 PQJ589690:PQN589690 QAF589690:QAJ589690 QKB589690:QKF589690 QTX589690:QUB589690 RDT589690:RDX589690 RNP589690:RNT589690 RXL589690:RXP589690 SHH589690:SHL589690 SRD589690:SRH589690 TAZ589690:TBD589690 TKV589690:TKZ589690 TUR589690:TUV589690 UEN589690:UER589690 UOJ589690:UON589690 UYF589690:UYJ589690 VIB589690:VIF589690 VRX589690:VSB589690 WBT589690:WBX589690 WLP589690:WLT589690 WVL589690:WVP589690 R655230:V655230 IZ655226:JD655226 SV655226:SZ655226 ACR655226:ACV655226 AMN655226:AMR655226 AWJ655226:AWN655226 BGF655226:BGJ655226 BQB655226:BQF655226 BZX655226:CAB655226 CJT655226:CJX655226 CTP655226:CTT655226 DDL655226:DDP655226 DNH655226:DNL655226 DXD655226:DXH655226 EGZ655226:EHD655226 EQV655226:EQZ655226 FAR655226:FAV655226 FKN655226:FKR655226 FUJ655226:FUN655226 GEF655226:GEJ655226 GOB655226:GOF655226 GXX655226:GYB655226 HHT655226:HHX655226 HRP655226:HRT655226 IBL655226:IBP655226 ILH655226:ILL655226 IVD655226:IVH655226 JEZ655226:JFD655226 JOV655226:JOZ655226 JYR655226:JYV655226 KIN655226:KIR655226 KSJ655226:KSN655226 LCF655226:LCJ655226 LMB655226:LMF655226 LVX655226:LWB655226 MFT655226:MFX655226 MPP655226:MPT655226 MZL655226:MZP655226 NJH655226:NJL655226 NTD655226:NTH655226 OCZ655226:ODD655226 OMV655226:OMZ655226 OWR655226:OWV655226 PGN655226:PGR655226 PQJ655226:PQN655226 QAF655226:QAJ655226 QKB655226:QKF655226 QTX655226:QUB655226 RDT655226:RDX655226 RNP655226:RNT655226 RXL655226:RXP655226 SHH655226:SHL655226 SRD655226:SRH655226 TAZ655226:TBD655226 TKV655226:TKZ655226 TUR655226:TUV655226 UEN655226:UER655226 UOJ655226:UON655226 UYF655226:UYJ655226 VIB655226:VIF655226 VRX655226:VSB655226 WBT655226:WBX655226 WLP655226:WLT655226 WVL655226:WVP655226 R720766:V720766 IZ720762:JD720762 SV720762:SZ720762 ACR720762:ACV720762 AMN720762:AMR720762 AWJ720762:AWN720762 BGF720762:BGJ720762 BQB720762:BQF720762 BZX720762:CAB720762 CJT720762:CJX720762 CTP720762:CTT720762 DDL720762:DDP720762 DNH720762:DNL720762 DXD720762:DXH720762 EGZ720762:EHD720762 EQV720762:EQZ720762 FAR720762:FAV720762 FKN720762:FKR720762 FUJ720762:FUN720762 GEF720762:GEJ720762 GOB720762:GOF720762 GXX720762:GYB720762 HHT720762:HHX720762 HRP720762:HRT720762 IBL720762:IBP720762 ILH720762:ILL720762 IVD720762:IVH720762 JEZ720762:JFD720762 JOV720762:JOZ720762 JYR720762:JYV720762 KIN720762:KIR720762 KSJ720762:KSN720762 LCF720762:LCJ720762 LMB720762:LMF720762 LVX720762:LWB720762 MFT720762:MFX720762 MPP720762:MPT720762 MZL720762:MZP720762 NJH720762:NJL720762 NTD720762:NTH720762 OCZ720762:ODD720762 OMV720762:OMZ720762 OWR720762:OWV720762 PGN720762:PGR720762 PQJ720762:PQN720762 QAF720762:QAJ720762 QKB720762:QKF720762 QTX720762:QUB720762 RDT720762:RDX720762 RNP720762:RNT720762 RXL720762:RXP720762 SHH720762:SHL720762 SRD720762:SRH720762 TAZ720762:TBD720762 TKV720762:TKZ720762 TUR720762:TUV720762 UEN720762:UER720762 UOJ720762:UON720762 UYF720762:UYJ720762 VIB720762:VIF720762 VRX720762:VSB720762 WBT720762:WBX720762 WLP720762:WLT720762 WVL720762:WVP720762 R786302:V786302 IZ786298:JD786298 SV786298:SZ786298 ACR786298:ACV786298 AMN786298:AMR786298 AWJ786298:AWN786298 BGF786298:BGJ786298 BQB786298:BQF786298 BZX786298:CAB786298 CJT786298:CJX786298 CTP786298:CTT786298 DDL786298:DDP786298 DNH786298:DNL786298 DXD786298:DXH786298 EGZ786298:EHD786298 EQV786298:EQZ786298 FAR786298:FAV786298 FKN786298:FKR786298 FUJ786298:FUN786298 GEF786298:GEJ786298 GOB786298:GOF786298 GXX786298:GYB786298 HHT786298:HHX786298 HRP786298:HRT786298 IBL786298:IBP786298 ILH786298:ILL786298 IVD786298:IVH786298 JEZ786298:JFD786298 JOV786298:JOZ786298 JYR786298:JYV786298 KIN786298:KIR786298 KSJ786298:KSN786298 LCF786298:LCJ786298 LMB786298:LMF786298 LVX786298:LWB786298 MFT786298:MFX786298 MPP786298:MPT786298 MZL786298:MZP786298 NJH786298:NJL786298 NTD786298:NTH786298 OCZ786298:ODD786298 OMV786298:OMZ786298 OWR786298:OWV786298 PGN786298:PGR786298 PQJ786298:PQN786298 QAF786298:QAJ786298 QKB786298:QKF786298 QTX786298:QUB786298 RDT786298:RDX786298 RNP786298:RNT786298 RXL786298:RXP786298 SHH786298:SHL786298 SRD786298:SRH786298 TAZ786298:TBD786298 TKV786298:TKZ786298 TUR786298:TUV786298 UEN786298:UER786298 UOJ786298:UON786298 UYF786298:UYJ786298 VIB786298:VIF786298 VRX786298:VSB786298 WBT786298:WBX786298 WLP786298:WLT786298 WVL786298:WVP786298 R851838:V851838 IZ851834:JD851834 SV851834:SZ851834 ACR851834:ACV851834 AMN851834:AMR851834 AWJ851834:AWN851834 BGF851834:BGJ851834 BQB851834:BQF851834 BZX851834:CAB851834 CJT851834:CJX851834 CTP851834:CTT851834 DDL851834:DDP851834 DNH851834:DNL851834 DXD851834:DXH851834 EGZ851834:EHD851834 EQV851834:EQZ851834 FAR851834:FAV851834 FKN851834:FKR851834 FUJ851834:FUN851834 GEF851834:GEJ851834 GOB851834:GOF851834 GXX851834:GYB851834 HHT851834:HHX851834 HRP851834:HRT851834 IBL851834:IBP851834 ILH851834:ILL851834 IVD851834:IVH851834 JEZ851834:JFD851834 JOV851834:JOZ851834 JYR851834:JYV851834 KIN851834:KIR851834 KSJ851834:KSN851834 LCF851834:LCJ851834 LMB851834:LMF851834 LVX851834:LWB851834 MFT851834:MFX851834 MPP851834:MPT851834 MZL851834:MZP851834 NJH851834:NJL851834 NTD851834:NTH851834 OCZ851834:ODD851834 OMV851834:OMZ851834 OWR851834:OWV851834 PGN851834:PGR851834 PQJ851834:PQN851834 QAF851834:QAJ851834 QKB851834:QKF851834 QTX851834:QUB851834 RDT851834:RDX851834 RNP851834:RNT851834 RXL851834:RXP851834 SHH851834:SHL851834 SRD851834:SRH851834 TAZ851834:TBD851834 TKV851834:TKZ851834 TUR851834:TUV851834 UEN851834:UER851834 UOJ851834:UON851834 UYF851834:UYJ851834 VIB851834:VIF851834 VRX851834:VSB851834 WBT851834:WBX851834 WLP851834:WLT851834 WVL851834:WVP851834 R917374:V917374 IZ917370:JD917370 SV917370:SZ917370 ACR917370:ACV917370 AMN917370:AMR917370 AWJ917370:AWN917370 BGF917370:BGJ917370 BQB917370:BQF917370 BZX917370:CAB917370 CJT917370:CJX917370 CTP917370:CTT917370 DDL917370:DDP917370 DNH917370:DNL917370 DXD917370:DXH917370 EGZ917370:EHD917370 EQV917370:EQZ917370 FAR917370:FAV917370 FKN917370:FKR917370 FUJ917370:FUN917370 GEF917370:GEJ917370 GOB917370:GOF917370 GXX917370:GYB917370 HHT917370:HHX917370 HRP917370:HRT917370 IBL917370:IBP917370 ILH917370:ILL917370 IVD917370:IVH917370 JEZ917370:JFD917370 JOV917370:JOZ917370 JYR917370:JYV917370 KIN917370:KIR917370 KSJ917370:KSN917370 LCF917370:LCJ917370 LMB917370:LMF917370 LVX917370:LWB917370 MFT917370:MFX917370 MPP917370:MPT917370 MZL917370:MZP917370 NJH917370:NJL917370 NTD917370:NTH917370 OCZ917370:ODD917370 OMV917370:OMZ917370 OWR917370:OWV917370 PGN917370:PGR917370 PQJ917370:PQN917370 QAF917370:QAJ917370 QKB917370:QKF917370 QTX917370:QUB917370 RDT917370:RDX917370 RNP917370:RNT917370 RXL917370:RXP917370 SHH917370:SHL917370 SRD917370:SRH917370 TAZ917370:TBD917370 TKV917370:TKZ917370 TUR917370:TUV917370 UEN917370:UER917370 UOJ917370:UON917370 UYF917370:UYJ917370 VIB917370:VIF917370 VRX917370:VSB917370 WBT917370:WBX917370 WLP917370:WLT917370 WVL917370:WVP917370 R982910:V982910 IZ982906:JD982906 SV982906:SZ982906 ACR982906:ACV982906 AMN982906:AMR982906 AWJ982906:AWN982906 BGF982906:BGJ982906 BQB982906:BQF982906 BZX982906:CAB982906 CJT982906:CJX982906 CTP982906:CTT982906 DDL982906:DDP982906 DNH982906:DNL982906 DXD982906:DXH982906 EGZ982906:EHD982906 EQV982906:EQZ982906 FAR982906:FAV982906 FKN982906:FKR982906 FUJ982906:FUN982906 GEF982906:GEJ982906 GOB982906:GOF982906 GXX982906:GYB982906 HHT982906:HHX982906 HRP982906:HRT982906 IBL982906:IBP982906 ILH982906:ILL982906 IVD982906:IVH982906 JEZ982906:JFD982906 JOV982906:JOZ982906 JYR982906:JYV982906 KIN982906:KIR982906 KSJ982906:KSN982906 LCF982906:LCJ982906 LMB982906:LMF982906 LVX982906:LWB982906 MFT982906:MFX982906 MPP982906:MPT982906 MZL982906:MZP982906 NJH982906:NJL982906 NTD982906:NTH982906 OCZ982906:ODD982906 OMV982906:OMZ982906 OWR982906:OWV982906 PGN982906:PGR982906 PQJ982906:PQN982906 QAF982906:QAJ982906 QKB982906:QKF982906 QTX982906:QUB982906 RDT982906:RDX982906 RNP982906:RNT982906 RXL982906:RXP982906 SHH982906:SHL982906 SRD982906:SRH982906 TAZ982906:TBD982906 TKV982906:TKZ982906 TUR982906:TUV982906 UEN982906:UER982906 UOJ982906:UON982906 UYF982906:UYJ982906 VIB982906:VIF982906 VRX982906:VSB982906 WBT982906:WBX982906 WLP982906:WLT982906 WVL982906:WVP982906 T65367:U65367 JB65363:JC65363 SX65363:SY65363 ACT65363:ACU65363 AMP65363:AMQ65363 AWL65363:AWM65363 BGH65363:BGI65363 BQD65363:BQE65363 BZZ65363:CAA65363 CJV65363:CJW65363 CTR65363:CTS65363 DDN65363:DDO65363 DNJ65363:DNK65363 DXF65363:DXG65363 EHB65363:EHC65363 EQX65363:EQY65363 FAT65363:FAU65363 FKP65363:FKQ65363 FUL65363:FUM65363 GEH65363:GEI65363 GOD65363:GOE65363 GXZ65363:GYA65363 HHV65363:HHW65363 HRR65363:HRS65363 IBN65363:IBO65363 ILJ65363:ILK65363 IVF65363:IVG65363 JFB65363:JFC65363 JOX65363:JOY65363 JYT65363:JYU65363 KIP65363:KIQ65363 KSL65363:KSM65363 LCH65363:LCI65363 LMD65363:LME65363 LVZ65363:LWA65363 MFV65363:MFW65363 MPR65363:MPS65363 MZN65363:MZO65363 NJJ65363:NJK65363 NTF65363:NTG65363 ODB65363:ODC65363 OMX65363:OMY65363 OWT65363:OWU65363 PGP65363:PGQ65363 PQL65363:PQM65363 QAH65363:QAI65363 QKD65363:QKE65363 QTZ65363:QUA65363 RDV65363:RDW65363 RNR65363:RNS65363 RXN65363:RXO65363 SHJ65363:SHK65363 SRF65363:SRG65363 TBB65363:TBC65363 TKX65363:TKY65363 TUT65363:TUU65363 UEP65363:UEQ65363 UOL65363:UOM65363 UYH65363:UYI65363 VID65363:VIE65363 VRZ65363:VSA65363 WBV65363:WBW65363 WLR65363:WLS65363 WVN65363:WVO65363 T130903:U130903 JB130899:JC130899 SX130899:SY130899 ACT130899:ACU130899 AMP130899:AMQ130899 AWL130899:AWM130899 BGH130899:BGI130899 BQD130899:BQE130899 BZZ130899:CAA130899 CJV130899:CJW130899 CTR130899:CTS130899 DDN130899:DDO130899 DNJ130899:DNK130899 DXF130899:DXG130899 EHB130899:EHC130899 EQX130899:EQY130899 FAT130899:FAU130899 FKP130899:FKQ130899 FUL130899:FUM130899 GEH130899:GEI130899 GOD130899:GOE130899 GXZ130899:GYA130899 HHV130899:HHW130899 HRR130899:HRS130899 IBN130899:IBO130899 ILJ130899:ILK130899 IVF130899:IVG130899 JFB130899:JFC130899 JOX130899:JOY130899 JYT130899:JYU130899 KIP130899:KIQ130899 KSL130899:KSM130899 LCH130899:LCI130899 LMD130899:LME130899 LVZ130899:LWA130899 MFV130899:MFW130899 MPR130899:MPS130899 MZN130899:MZO130899 NJJ130899:NJK130899 NTF130899:NTG130899 ODB130899:ODC130899 OMX130899:OMY130899 OWT130899:OWU130899 PGP130899:PGQ130899 PQL130899:PQM130899 QAH130899:QAI130899 QKD130899:QKE130899 QTZ130899:QUA130899 RDV130899:RDW130899 RNR130899:RNS130899 RXN130899:RXO130899 SHJ130899:SHK130899 SRF130899:SRG130899 TBB130899:TBC130899 TKX130899:TKY130899 TUT130899:TUU130899 UEP130899:UEQ130899 UOL130899:UOM130899 UYH130899:UYI130899 VID130899:VIE130899 VRZ130899:VSA130899 WBV130899:WBW130899 WLR130899:WLS130899 WVN130899:WVO130899 T196439:U196439 JB196435:JC196435 SX196435:SY196435 ACT196435:ACU196435 AMP196435:AMQ196435 AWL196435:AWM196435 BGH196435:BGI196435 BQD196435:BQE196435 BZZ196435:CAA196435 CJV196435:CJW196435 CTR196435:CTS196435 DDN196435:DDO196435 DNJ196435:DNK196435 DXF196435:DXG196435 EHB196435:EHC196435 EQX196435:EQY196435 FAT196435:FAU196435 FKP196435:FKQ196435 FUL196435:FUM196435 GEH196435:GEI196435 GOD196435:GOE196435 GXZ196435:GYA196435 HHV196435:HHW196435 HRR196435:HRS196435 IBN196435:IBO196435 ILJ196435:ILK196435 IVF196435:IVG196435 JFB196435:JFC196435 JOX196435:JOY196435 JYT196435:JYU196435 KIP196435:KIQ196435 KSL196435:KSM196435 LCH196435:LCI196435 LMD196435:LME196435 LVZ196435:LWA196435 MFV196435:MFW196435 MPR196435:MPS196435 MZN196435:MZO196435 NJJ196435:NJK196435 NTF196435:NTG196435 ODB196435:ODC196435 OMX196435:OMY196435 OWT196435:OWU196435 PGP196435:PGQ196435 PQL196435:PQM196435 QAH196435:QAI196435 QKD196435:QKE196435 QTZ196435:QUA196435 RDV196435:RDW196435 RNR196435:RNS196435 RXN196435:RXO196435 SHJ196435:SHK196435 SRF196435:SRG196435 TBB196435:TBC196435 TKX196435:TKY196435 TUT196435:TUU196435 UEP196435:UEQ196435 UOL196435:UOM196435 UYH196435:UYI196435 VID196435:VIE196435 VRZ196435:VSA196435 WBV196435:WBW196435 WLR196435:WLS196435 WVN196435:WVO196435 T261975:U261975 JB261971:JC261971 SX261971:SY261971 ACT261971:ACU261971 AMP261971:AMQ261971 AWL261971:AWM261971 BGH261971:BGI261971 BQD261971:BQE261971 BZZ261971:CAA261971 CJV261971:CJW261971 CTR261971:CTS261971 DDN261971:DDO261971 DNJ261971:DNK261971 DXF261971:DXG261971 EHB261971:EHC261971 EQX261971:EQY261971 FAT261971:FAU261971 FKP261971:FKQ261971 FUL261971:FUM261971 GEH261971:GEI261971 GOD261971:GOE261971 GXZ261971:GYA261971 HHV261971:HHW261971 HRR261971:HRS261971 IBN261971:IBO261971 ILJ261971:ILK261971 IVF261971:IVG261971 JFB261971:JFC261971 JOX261971:JOY261971 JYT261971:JYU261971 KIP261971:KIQ261971 KSL261971:KSM261971 LCH261971:LCI261971 LMD261971:LME261971 LVZ261971:LWA261971 MFV261971:MFW261971 MPR261971:MPS261971 MZN261971:MZO261971 NJJ261971:NJK261971 NTF261971:NTG261971 ODB261971:ODC261971 OMX261971:OMY261971 OWT261971:OWU261971 PGP261971:PGQ261971 PQL261971:PQM261971 QAH261971:QAI261971 QKD261971:QKE261971 QTZ261971:QUA261971 RDV261971:RDW261971 RNR261971:RNS261971 RXN261971:RXO261971 SHJ261971:SHK261971 SRF261971:SRG261971 TBB261971:TBC261971 TKX261971:TKY261971 TUT261971:TUU261971 UEP261971:UEQ261971 UOL261971:UOM261971 UYH261971:UYI261971 VID261971:VIE261971 VRZ261971:VSA261971 WBV261971:WBW261971 WLR261971:WLS261971 WVN261971:WVO261971 T327511:U327511 JB327507:JC327507 SX327507:SY327507 ACT327507:ACU327507 AMP327507:AMQ327507 AWL327507:AWM327507 BGH327507:BGI327507 BQD327507:BQE327507 BZZ327507:CAA327507 CJV327507:CJW327507 CTR327507:CTS327507 DDN327507:DDO327507 DNJ327507:DNK327507 DXF327507:DXG327507 EHB327507:EHC327507 EQX327507:EQY327507 FAT327507:FAU327507 FKP327507:FKQ327507 FUL327507:FUM327507 GEH327507:GEI327507 GOD327507:GOE327507 GXZ327507:GYA327507 HHV327507:HHW327507 HRR327507:HRS327507 IBN327507:IBO327507 ILJ327507:ILK327507 IVF327507:IVG327507 JFB327507:JFC327507 JOX327507:JOY327507 JYT327507:JYU327507 KIP327507:KIQ327507 KSL327507:KSM327507 LCH327507:LCI327507 LMD327507:LME327507 LVZ327507:LWA327507 MFV327507:MFW327507 MPR327507:MPS327507 MZN327507:MZO327507 NJJ327507:NJK327507 NTF327507:NTG327507 ODB327507:ODC327507 OMX327507:OMY327507 OWT327507:OWU327507 PGP327507:PGQ327507 PQL327507:PQM327507 QAH327507:QAI327507 QKD327507:QKE327507 QTZ327507:QUA327507 RDV327507:RDW327507 RNR327507:RNS327507 RXN327507:RXO327507 SHJ327507:SHK327507 SRF327507:SRG327507 TBB327507:TBC327507 TKX327507:TKY327507 TUT327507:TUU327507 UEP327507:UEQ327507 UOL327507:UOM327507 UYH327507:UYI327507 VID327507:VIE327507 VRZ327507:VSA327507 WBV327507:WBW327507 WLR327507:WLS327507 WVN327507:WVO327507 T393047:U393047 JB393043:JC393043 SX393043:SY393043 ACT393043:ACU393043 AMP393043:AMQ393043 AWL393043:AWM393043 BGH393043:BGI393043 BQD393043:BQE393043 BZZ393043:CAA393043 CJV393043:CJW393043 CTR393043:CTS393043 DDN393043:DDO393043 DNJ393043:DNK393043 DXF393043:DXG393043 EHB393043:EHC393043 EQX393043:EQY393043 FAT393043:FAU393043 FKP393043:FKQ393043 FUL393043:FUM393043 GEH393043:GEI393043 GOD393043:GOE393043 GXZ393043:GYA393043 HHV393043:HHW393043 HRR393043:HRS393043 IBN393043:IBO393043 ILJ393043:ILK393043 IVF393043:IVG393043 JFB393043:JFC393043 JOX393043:JOY393043 JYT393043:JYU393043 KIP393043:KIQ393043 KSL393043:KSM393043 LCH393043:LCI393043 LMD393043:LME393043 LVZ393043:LWA393043 MFV393043:MFW393043 MPR393043:MPS393043 MZN393043:MZO393043 NJJ393043:NJK393043 NTF393043:NTG393043 ODB393043:ODC393043 OMX393043:OMY393043 OWT393043:OWU393043 PGP393043:PGQ393043 PQL393043:PQM393043 QAH393043:QAI393043 QKD393043:QKE393043 QTZ393043:QUA393043 RDV393043:RDW393043 RNR393043:RNS393043 RXN393043:RXO393043 SHJ393043:SHK393043 SRF393043:SRG393043 TBB393043:TBC393043 TKX393043:TKY393043 TUT393043:TUU393043 UEP393043:UEQ393043 UOL393043:UOM393043 UYH393043:UYI393043 VID393043:VIE393043 VRZ393043:VSA393043 WBV393043:WBW393043 WLR393043:WLS393043 WVN393043:WVO393043 T458583:U458583 JB458579:JC458579 SX458579:SY458579 ACT458579:ACU458579 AMP458579:AMQ458579 AWL458579:AWM458579 BGH458579:BGI458579 BQD458579:BQE458579 BZZ458579:CAA458579 CJV458579:CJW458579 CTR458579:CTS458579 DDN458579:DDO458579 DNJ458579:DNK458579 DXF458579:DXG458579 EHB458579:EHC458579 EQX458579:EQY458579 FAT458579:FAU458579 FKP458579:FKQ458579 FUL458579:FUM458579 GEH458579:GEI458579 GOD458579:GOE458579 GXZ458579:GYA458579 HHV458579:HHW458579 HRR458579:HRS458579 IBN458579:IBO458579 ILJ458579:ILK458579 IVF458579:IVG458579 JFB458579:JFC458579 JOX458579:JOY458579 JYT458579:JYU458579 KIP458579:KIQ458579 KSL458579:KSM458579 LCH458579:LCI458579 LMD458579:LME458579 LVZ458579:LWA458579 MFV458579:MFW458579 MPR458579:MPS458579 MZN458579:MZO458579 NJJ458579:NJK458579 NTF458579:NTG458579 ODB458579:ODC458579 OMX458579:OMY458579 OWT458579:OWU458579 PGP458579:PGQ458579 PQL458579:PQM458579 QAH458579:QAI458579 QKD458579:QKE458579 QTZ458579:QUA458579 RDV458579:RDW458579 RNR458579:RNS458579 RXN458579:RXO458579 SHJ458579:SHK458579 SRF458579:SRG458579 TBB458579:TBC458579 TKX458579:TKY458579 TUT458579:TUU458579 UEP458579:UEQ458579 UOL458579:UOM458579 UYH458579:UYI458579 VID458579:VIE458579 VRZ458579:VSA458579 WBV458579:WBW458579 WLR458579:WLS458579 WVN458579:WVO458579 T524119:U524119 JB524115:JC524115 SX524115:SY524115 ACT524115:ACU524115 AMP524115:AMQ524115 AWL524115:AWM524115 BGH524115:BGI524115 BQD524115:BQE524115 BZZ524115:CAA524115 CJV524115:CJW524115 CTR524115:CTS524115 DDN524115:DDO524115 DNJ524115:DNK524115 DXF524115:DXG524115 EHB524115:EHC524115 EQX524115:EQY524115 FAT524115:FAU524115 FKP524115:FKQ524115 FUL524115:FUM524115 GEH524115:GEI524115 GOD524115:GOE524115 GXZ524115:GYA524115 HHV524115:HHW524115 HRR524115:HRS524115 IBN524115:IBO524115 ILJ524115:ILK524115 IVF524115:IVG524115 JFB524115:JFC524115 JOX524115:JOY524115 JYT524115:JYU524115 KIP524115:KIQ524115 KSL524115:KSM524115 LCH524115:LCI524115 LMD524115:LME524115 LVZ524115:LWA524115 MFV524115:MFW524115 MPR524115:MPS524115 MZN524115:MZO524115 NJJ524115:NJK524115 NTF524115:NTG524115 ODB524115:ODC524115 OMX524115:OMY524115 OWT524115:OWU524115 PGP524115:PGQ524115 PQL524115:PQM524115 QAH524115:QAI524115 QKD524115:QKE524115 QTZ524115:QUA524115 RDV524115:RDW524115 RNR524115:RNS524115 RXN524115:RXO524115 SHJ524115:SHK524115 SRF524115:SRG524115 TBB524115:TBC524115 TKX524115:TKY524115 TUT524115:TUU524115 UEP524115:UEQ524115 UOL524115:UOM524115 UYH524115:UYI524115 VID524115:VIE524115 VRZ524115:VSA524115 WBV524115:WBW524115 WLR524115:WLS524115 WVN524115:WVO524115 T589655:U589655 JB589651:JC589651 SX589651:SY589651 ACT589651:ACU589651 AMP589651:AMQ589651 AWL589651:AWM589651 BGH589651:BGI589651 BQD589651:BQE589651 BZZ589651:CAA589651 CJV589651:CJW589651 CTR589651:CTS589651 DDN589651:DDO589651 DNJ589651:DNK589651 DXF589651:DXG589651 EHB589651:EHC589651 EQX589651:EQY589651 FAT589651:FAU589651 FKP589651:FKQ589651 FUL589651:FUM589651 GEH589651:GEI589651 GOD589651:GOE589651 GXZ589651:GYA589651 HHV589651:HHW589651 HRR589651:HRS589651 IBN589651:IBO589651 ILJ589651:ILK589651 IVF589651:IVG589651 JFB589651:JFC589651 JOX589651:JOY589651 JYT589651:JYU589651 KIP589651:KIQ589651 KSL589651:KSM589651 LCH589651:LCI589651 LMD589651:LME589651 LVZ589651:LWA589651 MFV589651:MFW589651 MPR589651:MPS589651 MZN589651:MZO589651 NJJ589651:NJK589651 NTF589651:NTG589651 ODB589651:ODC589651 OMX589651:OMY589651 OWT589651:OWU589651 PGP589651:PGQ589651 PQL589651:PQM589651 QAH589651:QAI589651 QKD589651:QKE589651 QTZ589651:QUA589651 RDV589651:RDW589651 RNR589651:RNS589651 RXN589651:RXO589651 SHJ589651:SHK589651 SRF589651:SRG589651 TBB589651:TBC589651 TKX589651:TKY589651 TUT589651:TUU589651 UEP589651:UEQ589651 UOL589651:UOM589651 UYH589651:UYI589651 VID589651:VIE589651 VRZ589651:VSA589651 WBV589651:WBW589651 WLR589651:WLS589651 WVN589651:WVO589651 T655191:U655191 JB655187:JC655187 SX655187:SY655187 ACT655187:ACU655187 AMP655187:AMQ655187 AWL655187:AWM655187 BGH655187:BGI655187 BQD655187:BQE655187 BZZ655187:CAA655187 CJV655187:CJW655187 CTR655187:CTS655187 DDN655187:DDO655187 DNJ655187:DNK655187 DXF655187:DXG655187 EHB655187:EHC655187 EQX655187:EQY655187 FAT655187:FAU655187 FKP655187:FKQ655187 FUL655187:FUM655187 GEH655187:GEI655187 GOD655187:GOE655187 GXZ655187:GYA655187 HHV655187:HHW655187 HRR655187:HRS655187 IBN655187:IBO655187 ILJ655187:ILK655187 IVF655187:IVG655187 JFB655187:JFC655187 JOX655187:JOY655187 JYT655187:JYU655187 KIP655187:KIQ655187 KSL655187:KSM655187 LCH655187:LCI655187 LMD655187:LME655187 LVZ655187:LWA655187 MFV655187:MFW655187 MPR655187:MPS655187 MZN655187:MZO655187 NJJ655187:NJK655187 NTF655187:NTG655187 ODB655187:ODC655187 OMX655187:OMY655187 OWT655187:OWU655187 PGP655187:PGQ655187 PQL655187:PQM655187 QAH655187:QAI655187 QKD655187:QKE655187 QTZ655187:QUA655187 RDV655187:RDW655187 RNR655187:RNS655187 RXN655187:RXO655187 SHJ655187:SHK655187 SRF655187:SRG655187 TBB655187:TBC655187 TKX655187:TKY655187 TUT655187:TUU655187 UEP655187:UEQ655187 UOL655187:UOM655187 UYH655187:UYI655187 VID655187:VIE655187 VRZ655187:VSA655187 WBV655187:WBW655187 WLR655187:WLS655187 WVN655187:WVO655187 T720727:U720727 JB720723:JC720723 SX720723:SY720723 ACT720723:ACU720723 AMP720723:AMQ720723 AWL720723:AWM720723 BGH720723:BGI720723 BQD720723:BQE720723 BZZ720723:CAA720723 CJV720723:CJW720723 CTR720723:CTS720723 DDN720723:DDO720723 DNJ720723:DNK720723 DXF720723:DXG720723 EHB720723:EHC720723 EQX720723:EQY720723 FAT720723:FAU720723 FKP720723:FKQ720723 FUL720723:FUM720723 GEH720723:GEI720723 GOD720723:GOE720723 GXZ720723:GYA720723 HHV720723:HHW720723 HRR720723:HRS720723 IBN720723:IBO720723 ILJ720723:ILK720723 IVF720723:IVG720723 JFB720723:JFC720723 JOX720723:JOY720723 JYT720723:JYU720723 KIP720723:KIQ720723 KSL720723:KSM720723 LCH720723:LCI720723 LMD720723:LME720723 LVZ720723:LWA720723 MFV720723:MFW720723 MPR720723:MPS720723 MZN720723:MZO720723 NJJ720723:NJK720723 NTF720723:NTG720723 ODB720723:ODC720723 OMX720723:OMY720723 OWT720723:OWU720723 PGP720723:PGQ720723 PQL720723:PQM720723 QAH720723:QAI720723 QKD720723:QKE720723 QTZ720723:QUA720723 RDV720723:RDW720723 RNR720723:RNS720723 RXN720723:RXO720723 SHJ720723:SHK720723 SRF720723:SRG720723 TBB720723:TBC720723 TKX720723:TKY720723 TUT720723:TUU720723 UEP720723:UEQ720723 UOL720723:UOM720723 UYH720723:UYI720723 VID720723:VIE720723 VRZ720723:VSA720723 WBV720723:WBW720723 WLR720723:WLS720723 WVN720723:WVO720723 T786263:U786263 JB786259:JC786259 SX786259:SY786259 ACT786259:ACU786259 AMP786259:AMQ786259 AWL786259:AWM786259 BGH786259:BGI786259 BQD786259:BQE786259 BZZ786259:CAA786259 CJV786259:CJW786259 CTR786259:CTS786259 DDN786259:DDO786259 DNJ786259:DNK786259 DXF786259:DXG786259 EHB786259:EHC786259 EQX786259:EQY786259 FAT786259:FAU786259 FKP786259:FKQ786259 FUL786259:FUM786259 GEH786259:GEI786259 GOD786259:GOE786259 GXZ786259:GYA786259 HHV786259:HHW786259 HRR786259:HRS786259 IBN786259:IBO786259 ILJ786259:ILK786259 IVF786259:IVG786259 JFB786259:JFC786259 JOX786259:JOY786259 JYT786259:JYU786259 KIP786259:KIQ786259 KSL786259:KSM786259 LCH786259:LCI786259 LMD786259:LME786259 LVZ786259:LWA786259 MFV786259:MFW786259 MPR786259:MPS786259 MZN786259:MZO786259 NJJ786259:NJK786259 NTF786259:NTG786259 ODB786259:ODC786259 OMX786259:OMY786259 OWT786259:OWU786259 PGP786259:PGQ786259 PQL786259:PQM786259 QAH786259:QAI786259 QKD786259:QKE786259 QTZ786259:QUA786259 RDV786259:RDW786259 RNR786259:RNS786259 RXN786259:RXO786259 SHJ786259:SHK786259 SRF786259:SRG786259 TBB786259:TBC786259 TKX786259:TKY786259 TUT786259:TUU786259 UEP786259:UEQ786259 UOL786259:UOM786259 UYH786259:UYI786259 VID786259:VIE786259 VRZ786259:VSA786259 WBV786259:WBW786259 WLR786259:WLS786259 WVN786259:WVO786259 T851799:U851799 JB851795:JC851795 SX851795:SY851795 ACT851795:ACU851795 AMP851795:AMQ851795 AWL851795:AWM851795 BGH851795:BGI851795 BQD851795:BQE851795 BZZ851795:CAA851795 CJV851795:CJW851795 CTR851795:CTS851795 DDN851795:DDO851795 DNJ851795:DNK851795 DXF851795:DXG851795 EHB851795:EHC851795 EQX851795:EQY851795 FAT851795:FAU851795 FKP851795:FKQ851795 FUL851795:FUM851795 GEH851795:GEI851795 GOD851795:GOE851795 GXZ851795:GYA851795 HHV851795:HHW851795 HRR851795:HRS851795 IBN851795:IBO851795 ILJ851795:ILK851795 IVF851795:IVG851795 JFB851795:JFC851795 JOX851795:JOY851795 JYT851795:JYU851795 KIP851795:KIQ851795 KSL851795:KSM851795 LCH851795:LCI851795 LMD851795:LME851795 LVZ851795:LWA851795 MFV851795:MFW851795 MPR851795:MPS851795 MZN851795:MZO851795 NJJ851795:NJK851795 NTF851795:NTG851795 ODB851795:ODC851795 OMX851795:OMY851795 OWT851795:OWU851795 PGP851795:PGQ851795 PQL851795:PQM851795 QAH851795:QAI851795 QKD851795:QKE851795 QTZ851795:QUA851795 RDV851795:RDW851795 RNR851795:RNS851795 RXN851795:RXO851795 SHJ851795:SHK851795 SRF851795:SRG851795 TBB851795:TBC851795 TKX851795:TKY851795 TUT851795:TUU851795 UEP851795:UEQ851795 UOL851795:UOM851795 UYH851795:UYI851795 VID851795:VIE851795 VRZ851795:VSA851795 WBV851795:WBW851795 WLR851795:WLS851795 WVN851795:WVO851795 T917335:U917335 JB917331:JC917331 SX917331:SY917331 ACT917331:ACU917331 AMP917331:AMQ917331 AWL917331:AWM917331 BGH917331:BGI917331 BQD917331:BQE917331 BZZ917331:CAA917331 CJV917331:CJW917331 CTR917331:CTS917331 DDN917331:DDO917331 DNJ917331:DNK917331 DXF917331:DXG917331 EHB917331:EHC917331 EQX917331:EQY917331 FAT917331:FAU917331 FKP917331:FKQ917331 FUL917331:FUM917331 GEH917331:GEI917331 GOD917331:GOE917331 GXZ917331:GYA917331 HHV917331:HHW917331 HRR917331:HRS917331 IBN917331:IBO917331 ILJ917331:ILK917331 IVF917331:IVG917331 JFB917331:JFC917331 JOX917331:JOY917331 JYT917331:JYU917331 KIP917331:KIQ917331 KSL917331:KSM917331 LCH917331:LCI917331 LMD917331:LME917331 LVZ917331:LWA917331 MFV917331:MFW917331 MPR917331:MPS917331 MZN917331:MZO917331 NJJ917331:NJK917331 NTF917331:NTG917331 ODB917331:ODC917331 OMX917331:OMY917331 OWT917331:OWU917331 PGP917331:PGQ917331 PQL917331:PQM917331 QAH917331:QAI917331 QKD917331:QKE917331 QTZ917331:QUA917331 RDV917331:RDW917331 RNR917331:RNS917331 RXN917331:RXO917331 SHJ917331:SHK917331 SRF917331:SRG917331 TBB917331:TBC917331 TKX917331:TKY917331 TUT917331:TUU917331 UEP917331:UEQ917331 UOL917331:UOM917331 UYH917331:UYI917331 VID917331:VIE917331 VRZ917331:VSA917331 WBV917331:WBW917331 WLR917331:WLS917331 WVN917331:WVO917331 T982871:U982871 JB982867:JC982867 SX982867:SY982867 ACT982867:ACU982867 AMP982867:AMQ982867 AWL982867:AWM982867 BGH982867:BGI982867 BQD982867:BQE982867 BZZ982867:CAA982867 CJV982867:CJW982867 CTR982867:CTS982867 DDN982867:DDO982867 DNJ982867:DNK982867 DXF982867:DXG982867 EHB982867:EHC982867 EQX982867:EQY982867 FAT982867:FAU982867 FKP982867:FKQ982867 FUL982867:FUM982867 GEH982867:GEI982867 GOD982867:GOE982867 GXZ982867:GYA982867 HHV982867:HHW982867 HRR982867:HRS982867 IBN982867:IBO982867 ILJ982867:ILK982867 IVF982867:IVG982867 JFB982867:JFC982867 JOX982867:JOY982867 JYT982867:JYU982867 KIP982867:KIQ982867 KSL982867:KSM982867 LCH982867:LCI982867 LMD982867:LME982867 LVZ982867:LWA982867 MFV982867:MFW982867 MPR982867:MPS982867 MZN982867:MZO982867 NJJ982867:NJK982867 NTF982867:NTG982867 ODB982867:ODC982867 OMX982867:OMY982867 OWT982867:OWU982867 PGP982867:PGQ982867 PQL982867:PQM982867 QAH982867:QAI982867 QKD982867:QKE982867 QTZ982867:QUA982867 RDV982867:RDW982867 RNR982867:RNS982867 RXN982867:RXO982867 SHJ982867:SHK982867 SRF982867:SRG982867 TBB982867:TBC982867 TKX982867:TKY982867 TUT982867:TUU982867 UEP982867:UEQ982867 UOL982867:UOM982867 UYH982867:UYI982867 VID982867:VIE982867 VRZ982867:VSA982867 WBV982867:WBW982867 WLR982867:WLS982867 WVN982867:WVO982867" xr:uid="{C49CC200-E89A-401F-A9E3-0FB762DD41FF}">
      <formula1>vfestado</formula1>
    </dataValidation>
    <dataValidation type="list" allowBlank="1" showInputMessage="1" showErrorMessage="1" sqref="WVK982906 Q65406 IY65402 SU65402 ACQ65402 AMM65402 AWI65402 BGE65402 BQA65402 BZW65402 CJS65402 CTO65402 DDK65402 DNG65402 DXC65402 EGY65402 EQU65402 FAQ65402 FKM65402 FUI65402 GEE65402 GOA65402 GXW65402 HHS65402 HRO65402 IBK65402 ILG65402 IVC65402 JEY65402 JOU65402 JYQ65402 KIM65402 KSI65402 LCE65402 LMA65402 LVW65402 MFS65402 MPO65402 MZK65402 NJG65402 NTC65402 OCY65402 OMU65402 OWQ65402 PGM65402 PQI65402 QAE65402 QKA65402 QTW65402 RDS65402 RNO65402 RXK65402 SHG65402 SRC65402 TAY65402 TKU65402 TUQ65402 UEM65402 UOI65402 UYE65402 VIA65402 VRW65402 WBS65402 WLO65402 WVK65402 Q130942 IY130938 SU130938 ACQ130938 AMM130938 AWI130938 BGE130938 BQA130938 BZW130938 CJS130938 CTO130938 DDK130938 DNG130938 DXC130938 EGY130938 EQU130938 FAQ130938 FKM130938 FUI130938 GEE130938 GOA130938 GXW130938 HHS130938 HRO130938 IBK130938 ILG130938 IVC130938 JEY130938 JOU130938 JYQ130938 KIM130938 KSI130938 LCE130938 LMA130938 LVW130938 MFS130938 MPO130938 MZK130938 NJG130938 NTC130938 OCY130938 OMU130938 OWQ130938 PGM130938 PQI130938 QAE130938 QKA130938 QTW130938 RDS130938 RNO130938 RXK130938 SHG130938 SRC130938 TAY130938 TKU130938 TUQ130938 UEM130938 UOI130938 UYE130938 VIA130938 VRW130938 WBS130938 WLO130938 WVK130938 Q196478 IY196474 SU196474 ACQ196474 AMM196474 AWI196474 BGE196474 BQA196474 BZW196474 CJS196474 CTO196474 DDK196474 DNG196474 DXC196474 EGY196474 EQU196474 FAQ196474 FKM196474 FUI196474 GEE196474 GOA196474 GXW196474 HHS196474 HRO196474 IBK196474 ILG196474 IVC196474 JEY196474 JOU196474 JYQ196474 KIM196474 KSI196474 LCE196474 LMA196474 LVW196474 MFS196474 MPO196474 MZK196474 NJG196474 NTC196474 OCY196474 OMU196474 OWQ196474 PGM196474 PQI196474 QAE196474 QKA196474 QTW196474 RDS196474 RNO196474 RXK196474 SHG196474 SRC196474 TAY196474 TKU196474 TUQ196474 UEM196474 UOI196474 UYE196474 VIA196474 VRW196474 WBS196474 WLO196474 WVK196474 Q262014 IY262010 SU262010 ACQ262010 AMM262010 AWI262010 BGE262010 BQA262010 BZW262010 CJS262010 CTO262010 DDK262010 DNG262010 DXC262010 EGY262010 EQU262010 FAQ262010 FKM262010 FUI262010 GEE262010 GOA262010 GXW262010 HHS262010 HRO262010 IBK262010 ILG262010 IVC262010 JEY262010 JOU262010 JYQ262010 KIM262010 KSI262010 LCE262010 LMA262010 LVW262010 MFS262010 MPO262010 MZK262010 NJG262010 NTC262010 OCY262010 OMU262010 OWQ262010 PGM262010 PQI262010 QAE262010 QKA262010 QTW262010 RDS262010 RNO262010 RXK262010 SHG262010 SRC262010 TAY262010 TKU262010 TUQ262010 UEM262010 UOI262010 UYE262010 VIA262010 VRW262010 WBS262010 WLO262010 WVK262010 Q327550 IY327546 SU327546 ACQ327546 AMM327546 AWI327546 BGE327546 BQA327546 BZW327546 CJS327546 CTO327546 DDK327546 DNG327546 DXC327546 EGY327546 EQU327546 FAQ327546 FKM327546 FUI327546 GEE327546 GOA327546 GXW327546 HHS327546 HRO327546 IBK327546 ILG327546 IVC327546 JEY327546 JOU327546 JYQ327546 KIM327546 KSI327546 LCE327546 LMA327546 LVW327546 MFS327546 MPO327546 MZK327546 NJG327546 NTC327546 OCY327546 OMU327546 OWQ327546 PGM327546 PQI327546 QAE327546 QKA327546 QTW327546 RDS327546 RNO327546 RXK327546 SHG327546 SRC327546 TAY327546 TKU327546 TUQ327546 UEM327546 UOI327546 UYE327546 VIA327546 VRW327546 WBS327546 WLO327546 WVK327546 Q393086 IY393082 SU393082 ACQ393082 AMM393082 AWI393082 BGE393082 BQA393082 BZW393082 CJS393082 CTO393082 DDK393082 DNG393082 DXC393082 EGY393082 EQU393082 FAQ393082 FKM393082 FUI393082 GEE393082 GOA393082 GXW393082 HHS393082 HRO393082 IBK393082 ILG393082 IVC393082 JEY393082 JOU393082 JYQ393082 KIM393082 KSI393082 LCE393082 LMA393082 LVW393082 MFS393082 MPO393082 MZK393082 NJG393082 NTC393082 OCY393082 OMU393082 OWQ393082 PGM393082 PQI393082 QAE393082 QKA393082 QTW393082 RDS393082 RNO393082 RXK393082 SHG393082 SRC393082 TAY393082 TKU393082 TUQ393082 UEM393082 UOI393082 UYE393082 VIA393082 VRW393082 WBS393082 WLO393082 WVK393082 Q458622 IY458618 SU458618 ACQ458618 AMM458618 AWI458618 BGE458618 BQA458618 BZW458618 CJS458618 CTO458618 DDK458618 DNG458618 DXC458618 EGY458618 EQU458618 FAQ458618 FKM458618 FUI458618 GEE458618 GOA458618 GXW458618 HHS458618 HRO458618 IBK458618 ILG458618 IVC458618 JEY458618 JOU458618 JYQ458618 KIM458618 KSI458618 LCE458618 LMA458618 LVW458618 MFS458618 MPO458618 MZK458618 NJG458618 NTC458618 OCY458618 OMU458618 OWQ458618 PGM458618 PQI458618 QAE458618 QKA458618 QTW458618 RDS458618 RNO458618 RXK458618 SHG458618 SRC458618 TAY458618 TKU458618 TUQ458618 UEM458618 UOI458618 UYE458618 VIA458618 VRW458618 WBS458618 WLO458618 WVK458618 Q524158 IY524154 SU524154 ACQ524154 AMM524154 AWI524154 BGE524154 BQA524154 BZW524154 CJS524154 CTO524154 DDK524154 DNG524154 DXC524154 EGY524154 EQU524154 FAQ524154 FKM524154 FUI524154 GEE524154 GOA524154 GXW524154 HHS524154 HRO524154 IBK524154 ILG524154 IVC524154 JEY524154 JOU524154 JYQ524154 KIM524154 KSI524154 LCE524154 LMA524154 LVW524154 MFS524154 MPO524154 MZK524154 NJG524154 NTC524154 OCY524154 OMU524154 OWQ524154 PGM524154 PQI524154 QAE524154 QKA524154 QTW524154 RDS524154 RNO524154 RXK524154 SHG524154 SRC524154 TAY524154 TKU524154 TUQ524154 UEM524154 UOI524154 UYE524154 VIA524154 VRW524154 WBS524154 WLO524154 WVK524154 Q589694 IY589690 SU589690 ACQ589690 AMM589690 AWI589690 BGE589690 BQA589690 BZW589690 CJS589690 CTO589690 DDK589690 DNG589690 DXC589690 EGY589690 EQU589690 FAQ589690 FKM589690 FUI589690 GEE589690 GOA589690 GXW589690 HHS589690 HRO589690 IBK589690 ILG589690 IVC589690 JEY589690 JOU589690 JYQ589690 KIM589690 KSI589690 LCE589690 LMA589690 LVW589690 MFS589690 MPO589690 MZK589690 NJG589690 NTC589690 OCY589690 OMU589690 OWQ589690 PGM589690 PQI589690 QAE589690 QKA589690 QTW589690 RDS589690 RNO589690 RXK589690 SHG589690 SRC589690 TAY589690 TKU589690 TUQ589690 UEM589690 UOI589690 UYE589690 VIA589690 VRW589690 WBS589690 WLO589690 WVK589690 Q655230 IY655226 SU655226 ACQ655226 AMM655226 AWI655226 BGE655226 BQA655226 BZW655226 CJS655226 CTO655226 DDK655226 DNG655226 DXC655226 EGY655226 EQU655226 FAQ655226 FKM655226 FUI655226 GEE655226 GOA655226 GXW655226 HHS655226 HRO655226 IBK655226 ILG655226 IVC655226 JEY655226 JOU655226 JYQ655226 KIM655226 KSI655226 LCE655226 LMA655226 LVW655226 MFS655226 MPO655226 MZK655226 NJG655226 NTC655226 OCY655226 OMU655226 OWQ655226 PGM655226 PQI655226 QAE655226 QKA655226 QTW655226 RDS655226 RNO655226 RXK655226 SHG655226 SRC655226 TAY655226 TKU655226 TUQ655226 UEM655226 UOI655226 UYE655226 VIA655226 VRW655226 WBS655226 WLO655226 WVK655226 Q720766 IY720762 SU720762 ACQ720762 AMM720762 AWI720762 BGE720762 BQA720762 BZW720762 CJS720762 CTO720762 DDK720762 DNG720762 DXC720762 EGY720762 EQU720762 FAQ720762 FKM720762 FUI720762 GEE720762 GOA720762 GXW720762 HHS720762 HRO720762 IBK720762 ILG720762 IVC720762 JEY720762 JOU720762 JYQ720762 KIM720762 KSI720762 LCE720762 LMA720762 LVW720762 MFS720762 MPO720762 MZK720762 NJG720762 NTC720762 OCY720762 OMU720762 OWQ720762 PGM720762 PQI720762 QAE720762 QKA720762 QTW720762 RDS720762 RNO720762 RXK720762 SHG720762 SRC720762 TAY720762 TKU720762 TUQ720762 UEM720762 UOI720762 UYE720762 VIA720762 VRW720762 WBS720762 WLO720762 WVK720762 Q786302 IY786298 SU786298 ACQ786298 AMM786298 AWI786298 BGE786298 BQA786298 BZW786298 CJS786298 CTO786298 DDK786298 DNG786298 DXC786298 EGY786298 EQU786298 FAQ786298 FKM786298 FUI786298 GEE786298 GOA786298 GXW786298 HHS786298 HRO786298 IBK786298 ILG786298 IVC786298 JEY786298 JOU786298 JYQ786298 KIM786298 KSI786298 LCE786298 LMA786298 LVW786298 MFS786298 MPO786298 MZK786298 NJG786298 NTC786298 OCY786298 OMU786298 OWQ786298 PGM786298 PQI786298 QAE786298 QKA786298 QTW786298 RDS786298 RNO786298 RXK786298 SHG786298 SRC786298 TAY786298 TKU786298 TUQ786298 UEM786298 UOI786298 UYE786298 VIA786298 VRW786298 WBS786298 WLO786298 WVK786298 Q851838 IY851834 SU851834 ACQ851834 AMM851834 AWI851834 BGE851834 BQA851834 BZW851834 CJS851834 CTO851834 DDK851834 DNG851834 DXC851834 EGY851834 EQU851834 FAQ851834 FKM851834 FUI851834 GEE851834 GOA851834 GXW851834 HHS851834 HRO851834 IBK851834 ILG851834 IVC851834 JEY851834 JOU851834 JYQ851834 KIM851834 KSI851834 LCE851834 LMA851834 LVW851834 MFS851834 MPO851834 MZK851834 NJG851834 NTC851834 OCY851834 OMU851834 OWQ851834 PGM851834 PQI851834 QAE851834 QKA851834 QTW851834 RDS851834 RNO851834 RXK851834 SHG851834 SRC851834 TAY851834 TKU851834 TUQ851834 UEM851834 UOI851834 UYE851834 VIA851834 VRW851834 WBS851834 WLO851834 WVK851834 Q917374 IY917370 SU917370 ACQ917370 AMM917370 AWI917370 BGE917370 BQA917370 BZW917370 CJS917370 CTO917370 DDK917370 DNG917370 DXC917370 EGY917370 EQU917370 FAQ917370 FKM917370 FUI917370 GEE917370 GOA917370 GXW917370 HHS917370 HRO917370 IBK917370 ILG917370 IVC917370 JEY917370 JOU917370 JYQ917370 KIM917370 KSI917370 LCE917370 LMA917370 LVW917370 MFS917370 MPO917370 MZK917370 NJG917370 NTC917370 OCY917370 OMU917370 OWQ917370 PGM917370 PQI917370 QAE917370 QKA917370 QTW917370 RDS917370 RNO917370 RXK917370 SHG917370 SRC917370 TAY917370 TKU917370 TUQ917370 UEM917370 UOI917370 UYE917370 VIA917370 VRW917370 WBS917370 WLO917370 WVK917370 Q982910 IY982906 SU982906 ACQ982906 AMM982906 AWI982906 BGE982906 BQA982906 BZW982906 CJS982906 CTO982906 DDK982906 DNG982906 DXC982906 EGY982906 EQU982906 FAQ982906 FKM982906 FUI982906 GEE982906 GOA982906 GXW982906 HHS982906 HRO982906 IBK982906 ILG982906 IVC982906 JEY982906 JOU982906 JYQ982906 KIM982906 KSI982906 LCE982906 LMA982906 LVW982906 MFS982906 MPO982906 MZK982906 NJG982906 NTC982906 OCY982906 OMU982906 OWQ982906 PGM982906 PQI982906 QAE982906 QKA982906 QTW982906 RDS982906 RNO982906 RXK982906 SHG982906 SRC982906 TAY982906 TKU982906 TUQ982906 UEM982906 UOI982906 UYE982906 VIA982906 VRW982906 WBS982906 WLO982906" xr:uid="{7A272549-B4B4-4ECA-B24D-E1C314BCF5BF}">
      <formula1>vf</formula1>
    </dataValidation>
    <dataValidation type="list" allowBlank="1" showInputMessage="1" showErrorMessage="1" sqref="WVH982906 L65406 IV65402 SR65402 ACN65402 AMJ65402 AWF65402 BGB65402 BPX65402 BZT65402 CJP65402 CTL65402 DDH65402 DND65402 DWZ65402 EGV65402 EQR65402 FAN65402 FKJ65402 FUF65402 GEB65402 GNX65402 GXT65402 HHP65402 HRL65402 IBH65402 ILD65402 IUZ65402 JEV65402 JOR65402 JYN65402 KIJ65402 KSF65402 LCB65402 LLX65402 LVT65402 MFP65402 MPL65402 MZH65402 NJD65402 NSZ65402 OCV65402 OMR65402 OWN65402 PGJ65402 PQF65402 QAB65402 QJX65402 QTT65402 RDP65402 RNL65402 RXH65402 SHD65402 SQZ65402 TAV65402 TKR65402 TUN65402 UEJ65402 UOF65402 UYB65402 VHX65402 VRT65402 WBP65402 WLL65402 WVH65402 L130942 IV130938 SR130938 ACN130938 AMJ130938 AWF130938 BGB130938 BPX130938 BZT130938 CJP130938 CTL130938 DDH130938 DND130938 DWZ130938 EGV130938 EQR130938 FAN130938 FKJ130938 FUF130938 GEB130938 GNX130938 GXT130938 HHP130938 HRL130938 IBH130938 ILD130938 IUZ130938 JEV130938 JOR130938 JYN130938 KIJ130938 KSF130938 LCB130938 LLX130938 LVT130938 MFP130938 MPL130938 MZH130938 NJD130938 NSZ130938 OCV130938 OMR130938 OWN130938 PGJ130938 PQF130938 QAB130938 QJX130938 QTT130938 RDP130938 RNL130938 RXH130938 SHD130938 SQZ130938 TAV130938 TKR130938 TUN130938 UEJ130938 UOF130938 UYB130938 VHX130938 VRT130938 WBP130938 WLL130938 WVH130938 L196478 IV196474 SR196474 ACN196474 AMJ196474 AWF196474 BGB196474 BPX196474 BZT196474 CJP196474 CTL196474 DDH196474 DND196474 DWZ196474 EGV196474 EQR196474 FAN196474 FKJ196474 FUF196474 GEB196474 GNX196474 GXT196474 HHP196474 HRL196474 IBH196474 ILD196474 IUZ196474 JEV196474 JOR196474 JYN196474 KIJ196474 KSF196474 LCB196474 LLX196474 LVT196474 MFP196474 MPL196474 MZH196474 NJD196474 NSZ196474 OCV196474 OMR196474 OWN196474 PGJ196474 PQF196474 QAB196474 QJX196474 QTT196474 RDP196474 RNL196474 RXH196474 SHD196474 SQZ196474 TAV196474 TKR196474 TUN196474 UEJ196474 UOF196474 UYB196474 VHX196474 VRT196474 WBP196474 WLL196474 WVH196474 L262014 IV262010 SR262010 ACN262010 AMJ262010 AWF262010 BGB262010 BPX262010 BZT262010 CJP262010 CTL262010 DDH262010 DND262010 DWZ262010 EGV262010 EQR262010 FAN262010 FKJ262010 FUF262010 GEB262010 GNX262010 GXT262010 HHP262010 HRL262010 IBH262010 ILD262010 IUZ262010 JEV262010 JOR262010 JYN262010 KIJ262010 KSF262010 LCB262010 LLX262010 LVT262010 MFP262010 MPL262010 MZH262010 NJD262010 NSZ262010 OCV262010 OMR262010 OWN262010 PGJ262010 PQF262010 QAB262010 QJX262010 QTT262010 RDP262010 RNL262010 RXH262010 SHD262010 SQZ262010 TAV262010 TKR262010 TUN262010 UEJ262010 UOF262010 UYB262010 VHX262010 VRT262010 WBP262010 WLL262010 WVH262010 L327550 IV327546 SR327546 ACN327546 AMJ327546 AWF327546 BGB327546 BPX327546 BZT327546 CJP327546 CTL327546 DDH327546 DND327546 DWZ327546 EGV327546 EQR327546 FAN327546 FKJ327546 FUF327546 GEB327546 GNX327546 GXT327546 HHP327546 HRL327546 IBH327546 ILD327546 IUZ327546 JEV327546 JOR327546 JYN327546 KIJ327546 KSF327546 LCB327546 LLX327546 LVT327546 MFP327546 MPL327546 MZH327546 NJD327546 NSZ327546 OCV327546 OMR327546 OWN327546 PGJ327546 PQF327546 QAB327546 QJX327546 QTT327546 RDP327546 RNL327546 RXH327546 SHD327546 SQZ327546 TAV327546 TKR327546 TUN327546 UEJ327546 UOF327546 UYB327546 VHX327546 VRT327546 WBP327546 WLL327546 WVH327546 L393086 IV393082 SR393082 ACN393082 AMJ393082 AWF393082 BGB393082 BPX393082 BZT393082 CJP393082 CTL393082 DDH393082 DND393082 DWZ393082 EGV393082 EQR393082 FAN393082 FKJ393082 FUF393082 GEB393082 GNX393082 GXT393082 HHP393082 HRL393082 IBH393082 ILD393082 IUZ393082 JEV393082 JOR393082 JYN393082 KIJ393082 KSF393082 LCB393082 LLX393082 LVT393082 MFP393082 MPL393082 MZH393082 NJD393082 NSZ393082 OCV393082 OMR393082 OWN393082 PGJ393082 PQF393082 QAB393082 QJX393082 QTT393082 RDP393082 RNL393082 RXH393082 SHD393082 SQZ393082 TAV393082 TKR393082 TUN393082 UEJ393082 UOF393082 UYB393082 VHX393082 VRT393082 WBP393082 WLL393082 WVH393082 L458622 IV458618 SR458618 ACN458618 AMJ458618 AWF458618 BGB458618 BPX458618 BZT458618 CJP458618 CTL458618 DDH458618 DND458618 DWZ458618 EGV458618 EQR458618 FAN458618 FKJ458618 FUF458618 GEB458618 GNX458618 GXT458618 HHP458618 HRL458618 IBH458618 ILD458618 IUZ458618 JEV458618 JOR458618 JYN458618 KIJ458618 KSF458618 LCB458618 LLX458618 LVT458618 MFP458618 MPL458618 MZH458618 NJD458618 NSZ458618 OCV458618 OMR458618 OWN458618 PGJ458618 PQF458618 QAB458618 QJX458618 QTT458618 RDP458618 RNL458618 RXH458618 SHD458618 SQZ458618 TAV458618 TKR458618 TUN458618 UEJ458618 UOF458618 UYB458618 VHX458618 VRT458618 WBP458618 WLL458618 WVH458618 L524158 IV524154 SR524154 ACN524154 AMJ524154 AWF524154 BGB524154 BPX524154 BZT524154 CJP524154 CTL524154 DDH524154 DND524154 DWZ524154 EGV524154 EQR524154 FAN524154 FKJ524154 FUF524154 GEB524154 GNX524154 GXT524154 HHP524154 HRL524154 IBH524154 ILD524154 IUZ524154 JEV524154 JOR524154 JYN524154 KIJ524154 KSF524154 LCB524154 LLX524154 LVT524154 MFP524154 MPL524154 MZH524154 NJD524154 NSZ524154 OCV524154 OMR524154 OWN524154 PGJ524154 PQF524154 QAB524154 QJX524154 QTT524154 RDP524154 RNL524154 RXH524154 SHD524154 SQZ524154 TAV524154 TKR524154 TUN524154 UEJ524154 UOF524154 UYB524154 VHX524154 VRT524154 WBP524154 WLL524154 WVH524154 L589694 IV589690 SR589690 ACN589690 AMJ589690 AWF589690 BGB589690 BPX589690 BZT589690 CJP589690 CTL589690 DDH589690 DND589690 DWZ589690 EGV589690 EQR589690 FAN589690 FKJ589690 FUF589690 GEB589690 GNX589690 GXT589690 HHP589690 HRL589690 IBH589690 ILD589690 IUZ589690 JEV589690 JOR589690 JYN589690 KIJ589690 KSF589690 LCB589690 LLX589690 LVT589690 MFP589690 MPL589690 MZH589690 NJD589690 NSZ589690 OCV589690 OMR589690 OWN589690 PGJ589690 PQF589690 QAB589690 QJX589690 QTT589690 RDP589690 RNL589690 RXH589690 SHD589690 SQZ589690 TAV589690 TKR589690 TUN589690 UEJ589690 UOF589690 UYB589690 VHX589690 VRT589690 WBP589690 WLL589690 WVH589690 L655230 IV655226 SR655226 ACN655226 AMJ655226 AWF655226 BGB655226 BPX655226 BZT655226 CJP655226 CTL655226 DDH655226 DND655226 DWZ655226 EGV655226 EQR655226 FAN655226 FKJ655226 FUF655226 GEB655226 GNX655226 GXT655226 HHP655226 HRL655226 IBH655226 ILD655226 IUZ655226 JEV655226 JOR655226 JYN655226 KIJ655226 KSF655226 LCB655226 LLX655226 LVT655226 MFP655226 MPL655226 MZH655226 NJD655226 NSZ655226 OCV655226 OMR655226 OWN655226 PGJ655226 PQF655226 QAB655226 QJX655226 QTT655226 RDP655226 RNL655226 RXH655226 SHD655226 SQZ655226 TAV655226 TKR655226 TUN655226 UEJ655226 UOF655226 UYB655226 VHX655226 VRT655226 WBP655226 WLL655226 WVH655226 L720766 IV720762 SR720762 ACN720762 AMJ720762 AWF720762 BGB720762 BPX720762 BZT720762 CJP720762 CTL720762 DDH720762 DND720762 DWZ720762 EGV720762 EQR720762 FAN720762 FKJ720762 FUF720762 GEB720762 GNX720762 GXT720762 HHP720762 HRL720762 IBH720762 ILD720762 IUZ720762 JEV720762 JOR720762 JYN720762 KIJ720762 KSF720762 LCB720762 LLX720762 LVT720762 MFP720762 MPL720762 MZH720762 NJD720762 NSZ720762 OCV720762 OMR720762 OWN720762 PGJ720762 PQF720762 QAB720762 QJX720762 QTT720762 RDP720762 RNL720762 RXH720762 SHD720762 SQZ720762 TAV720762 TKR720762 TUN720762 UEJ720762 UOF720762 UYB720762 VHX720762 VRT720762 WBP720762 WLL720762 WVH720762 L786302 IV786298 SR786298 ACN786298 AMJ786298 AWF786298 BGB786298 BPX786298 BZT786298 CJP786298 CTL786298 DDH786298 DND786298 DWZ786298 EGV786298 EQR786298 FAN786298 FKJ786298 FUF786298 GEB786298 GNX786298 GXT786298 HHP786298 HRL786298 IBH786298 ILD786298 IUZ786298 JEV786298 JOR786298 JYN786298 KIJ786298 KSF786298 LCB786298 LLX786298 LVT786298 MFP786298 MPL786298 MZH786298 NJD786298 NSZ786298 OCV786298 OMR786298 OWN786298 PGJ786298 PQF786298 QAB786298 QJX786298 QTT786298 RDP786298 RNL786298 RXH786298 SHD786298 SQZ786298 TAV786298 TKR786298 TUN786298 UEJ786298 UOF786298 UYB786298 VHX786298 VRT786298 WBP786298 WLL786298 WVH786298 L851838 IV851834 SR851834 ACN851834 AMJ851834 AWF851834 BGB851834 BPX851834 BZT851834 CJP851834 CTL851834 DDH851834 DND851834 DWZ851834 EGV851834 EQR851834 FAN851834 FKJ851834 FUF851834 GEB851834 GNX851834 GXT851834 HHP851834 HRL851834 IBH851834 ILD851834 IUZ851834 JEV851834 JOR851834 JYN851834 KIJ851834 KSF851834 LCB851834 LLX851834 LVT851834 MFP851834 MPL851834 MZH851834 NJD851834 NSZ851834 OCV851834 OMR851834 OWN851834 PGJ851834 PQF851834 QAB851834 QJX851834 QTT851834 RDP851834 RNL851834 RXH851834 SHD851834 SQZ851834 TAV851834 TKR851834 TUN851834 UEJ851834 UOF851834 UYB851834 VHX851834 VRT851834 WBP851834 WLL851834 WVH851834 L917374 IV917370 SR917370 ACN917370 AMJ917370 AWF917370 BGB917370 BPX917370 BZT917370 CJP917370 CTL917370 DDH917370 DND917370 DWZ917370 EGV917370 EQR917370 FAN917370 FKJ917370 FUF917370 GEB917370 GNX917370 GXT917370 HHP917370 HRL917370 IBH917370 ILD917370 IUZ917370 JEV917370 JOR917370 JYN917370 KIJ917370 KSF917370 LCB917370 LLX917370 LVT917370 MFP917370 MPL917370 MZH917370 NJD917370 NSZ917370 OCV917370 OMR917370 OWN917370 PGJ917370 PQF917370 QAB917370 QJX917370 QTT917370 RDP917370 RNL917370 RXH917370 SHD917370 SQZ917370 TAV917370 TKR917370 TUN917370 UEJ917370 UOF917370 UYB917370 VHX917370 VRT917370 WBP917370 WLL917370 WVH917370 L982910 IV982906 SR982906 ACN982906 AMJ982906 AWF982906 BGB982906 BPX982906 BZT982906 CJP982906 CTL982906 DDH982906 DND982906 DWZ982906 EGV982906 EQR982906 FAN982906 FKJ982906 FUF982906 GEB982906 GNX982906 GXT982906 HHP982906 HRL982906 IBH982906 ILD982906 IUZ982906 JEV982906 JOR982906 JYN982906 KIJ982906 KSF982906 LCB982906 LLX982906 LVT982906 MFP982906 MPL982906 MZH982906 NJD982906 NSZ982906 OCV982906 OMR982906 OWN982906 PGJ982906 PQF982906 QAB982906 QJX982906 QTT982906 RDP982906 RNL982906 RXH982906 SHD982906 SQZ982906 TAV982906 TKR982906 TUN982906 UEJ982906 UOF982906 UYB982906 VHX982906 VRT982906 WBP982906 WLL982906" xr:uid="{7B1DC408-BF8A-4328-A006-DDD520D79BF1}">
      <formula1>fuenteRecursos</formula1>
    </dataValidation>
    <dataValidation type="list" allowBlank="1" showInputMessage="1" showErrorMessage="1" sqref="WVG982906 H65406:K65406 IU65402 SQ65402 ACM65402 AMI65402 AWE65402 BGA65402 BPW65402 BZS65402 CJO65402 CTK65402 DDG65402 DNC65402 DWY65402 EGU65402 EQQ65402 FAM65402 FKI65402 FUE65402 GEA65402 GNW65402 GXS65402 HHO65402 HRK65402 IBG65402 ILC65402 IUY65402 JEU65402 JOQ65402 JYM65402 KII65402 KSE65402 LCA65402 LLW65402 LVS65402 MFO65402 MPK65402 MZG65402 NJC65402 NSY65402 OCU65402 OMQ65402 OWM65402 PGI65402 PQE65402 QAA65402 QJW65402 QTS65402 RDO65402 RNK65402 RXG65402 SHC65402 SQY65402 TAU65402 TKQ65402 TUM65402 UEI65402 UOE65402 UYA65402 VHW65402 VRS65402 WBO65402 WLK65402 WVG65402 H130942:K130942 IU130938 SQ130938 ACM130938 AMI130938 AWE130938 BGA130938 BPW130938 BZS130938 CJO130938 CTK130938 DDG130938 DNC130938 DWY130938 EGU130938 EQQ130938 FAM130938 FKI130938 FUE130938 GEA130938 GNW130938 GXS130938 HHO130938 HRK130938 IBG130938 ILC130938 IUY130938 JEU130938 JOQ130938 JYM130938 KII130938 KSE130938 LCA130938 LLW130938 LVS130938 MFO130938 MPK130938 MZG130938 NJC130938 NSY130938 OCU130938 OMQ130938 OWM130938 PGI130938 PQE130938 QAA130938 QJW130938 QTS130938 RDO130938 RNK130938 RXG130938 SHC130938 SQY130938 TAU130938 TKQ130938 TUM130938 UEI130938 UOE130938 UYA130938 VHW130938 VRS130938 WBO130938 WLK130938 WVG130938 H196478:K196478 IU196474 SQ196474 ACM196474 AMI196474 AWE196474 BGA196474 BPW196474 BZS196474 CJO196474 CTK196474 DDG196474 DNC196474 DWY196474 EGU196474 EQQ196474 FAM196474 FKI196474 FUE196474 GEA196474 GNW196474 GXS196474 HHO196474 HRK196474 IBG196474 ILC196474 IUY196474 JEU196474 JOQ196474 JYM196474 KII196474 KSE196474 LCA196474 LLW196474 LVS196474 MFO196474 MPK196474 MZG196474 NJC196474 NSY196474 OCU196474 OMQ196474 OWM196474 PGI196474 PQE196474 QAA196474 QJW196474 QTS196474 RDO196474 RNK196474 RXG196474 SHC196474 SQY196474 TAU196474 TKQ196474 TUM196474 UEI196474 UOE196474 UYA196474 VHW196474 VRS196474 WBO196474 WLK196474 WVG196474 H262014:K262014 IU262010 SQ262010 ACM262010 AMI262010 AWE262010 BGA262010 BPW262010 BZS262010 CJO262010 CTK262010 DDG262010 DNC262010 DWY262010 EGU262010 EQQ262010 FAM262010 FKI262010 FUE262010 GEA262010 GNW262010 GXS262010 HHO262010 HRK262010 IBG262010 ILC262010 IUY262010 JEU262010 JOQ262010 JYM262010 KII262010 KSE262010 LCA262010 LLW262010 LVS262010 MFO262010 MPK262010 MZG262010 NJC262010 NSY262010 OCU262010 OMQ262010 OWM262010 PGI262010 PQE262010 QAA262010 QJW262010 QTS262010 RDO262010 RNK262010 RXG262010 SHC262010 SQY262010 TAU262010 TKQ262010 TUM262010 UEI262010 UOE262010 UYA262010 VHW262010 VRS262010 WBO262010 WLK262010 WVG262010 H327550:K327550 IU327546 SQ327546 ACM327546 AMI327546 AWE327546 BGA327546 BPW327546 BZS327546 CJO327546 CTK327546 DDG327546 DNC327546 DWY327546 EGU327546 EQQ327546 FAM327546 FKI327546 FUE327546 GEA327546 GNW327546 GXS327546 HHO327546 HRK327546 IBG327546 ILC327546 IUY327546 JEU327546 JOQ327546 JYM327546 KII327546 KSE327546 LCA327546 LLW327546 LVS327546 MFO327546 MPK327546 MZG327546 NJC327546 NSY327546 OCU327546 OMQ327546 OWM327546 PGI327546 PQE327546 QAA327546 QJW327546 QTS327546 RDO327546 RNK327546 RXG327546 SHC327546 SQY327546 TAU327546 TKQ327546 TUM327546 UEI327546 UOE327546 UYA327546 VHW327546 VRS327546 WBO327546 WLK327546 WVG327546 H393086:K393086 IU393082 SQ393082 ACM393082 AMI393082 AWE393082 BGA393082 BPW393082 BZS393082 CJO393082 CTK393082 DDG393082 DNC393082 DWY393082 EGU393082 EQQ393082 FAM393082 FKI393082 FUE393082 GEA393082 GNW393082 GXS393082 HHO393082 HRK393082 IBG393082 ILC393082 IUY393082 JEU393082 JOQ393082 JYM393082 KII393082 KSE393082 LCA393082 LLW393082 LVS393082 MFO393082 MPK393082 MZG393082 NJC393082 NSY393082 OCU393082 OMQ393082 OWM393082 PGI393082 PQE393082 QAA393082 QJW393082 QTS393082 RDO393082 RNK393082 RXG393082 SHC393082 SQY393082 TAU393082 TKQ393082 TUM393082 UEI393082 UOE393082 UYA393082 VHW393082 VRS393082 WBO393082 WLK393082 WVG393082 H458622:K458622 IU458618 SQ458618 ACM458618 AMI458618 AWE458618 BGA458618 BPW458618 BZS458618 CJO458618 CTK458618 DDG458618 DNC458618 DWY458618 EGU458618 EQQ458618 FAM458618 FKI458618 FUE458618 GEA458618 GNW458618 GXS458618 HHO458618 HRK458618 IBG458618 ILC458618 IUY458618 JEU458618 JOQ458618 JYM458618 KII458618 KSE458618 LCA458618 LLW458618 LVS458618 MFO458618 MPK458618 MZG458618 NJC458618 NSY458618 OCU458618 OMQ458618 OWM458618 PGI458618 PQE458618 QAA458618 QJW458618 QTS458618 RDO458618 RNK458618 RXG458618 SHC458618 SQY458618 TAU458618 TKQ458618 TUM458618 UEI458618 UOE458618 UYA458618 VHW458618 VRS458618 WBO458618 WLK458618 WVG458618 H524158:K524158 IU524154 SQ524154 ACM524154 AMI524154 AWE524154 BGA524154 BPW524154 BZS524154 CJO524154 CTK524154 DDG524154 DNC524154 DWY524154 EGU524154 EQQ524154 FAM524154 FKI524154 FUE524154 GEA524154 GNW524154 GXS524154 HHO524154 HRK524154 IBG524154 ILC524154 IUY524154 JEU524154 JOQ524154 JYM524154 KII524154 KSE524154 LCA524154 LLW524154 LVS524154 MFO524154 MPK524154 MZG524154 NJC524154 NSY524154 OCU524154 OMQ524154 OWM524154 PGI524154 PQE524154 QAA524154 QJW524154 QTS524154 RDO524154 RNK524154 RXG524154 SHC524154 SQY524154 TAU524154 TKQ524154 TUM524154 UEI524154 UOE524154 UYA524154 VHW524154 VRS524154 WBO524154 WLK524154 WVG524154 H589694:K589694 IU589690 SQ589690 ACM589690 AMI589690 AWE589690 BGA589690 BPW589690 BZS589690 CJO589690 CTK589690 DDG589690 DNC589690 DWY589690 EGU589690 EQQ589690 FAM589690 FKI589690 FUE589690 GEA589690 GNW589690 GXS589690 HHO589690 HRK589690 IBG589690 ILC589690 IUY589690 JEU589690 JOQ589690 JYM589690 KII589690 KSE589690 LCA589690 LLW589690 LVS589690 MFO589690 MPK589690 MZG589690 NJC589690 NSY589690 OCU589690 OMQ589690 OWM589690 PGI589690 PQE589690 QAA589690 QJW589690 QTS589690 RDO589690 RNK589690 RXG589690 SHC589690 SQY589690 TAU589690 TKQ589690 TUM589690 UEI589690 UOE589690 UYA589690 VHW589690 VRS589690 WBO589690 WLK589690 WVG589690 H655230:K655230 IU655226 SQ655226 ACM655226 AMI655226 AWE655226 BGA655226 BPW655226 BZS655226 CJO655226 CTK655226 DDG655226 DNC655226 DWY655226 EGU655226 EQQ655226 FAM655226 FKI655226 FUE655226 GEA655226 GNW655226 GXS655226 HHO655226 HRK655226 IBG655226 ILC655226 IUY655226 JEU655226 JOQ655226 JYM655226 KII655226 KSE655226 LCA655226 LLW655226 LVS655226 MFO655226 MPK655226 MZG655226 NJC655226 NSY655226 OCU655226 OMQ655226 OWM655226 PGI655226 PQE655226 QAA655226 QJW655226 QTS655226 RDO655226 RNK655226 RXG655226 SHC655226 SQY655226 TAU655226 TKQ655226 TUM655226 UEI655226 UOE655226 UYA655226 VHW655226 VRS655226 WBO655226 WLK655226 WVG655226 H720766:K720766 IU720762 SQ720762 ACM720762 AMI720762 AWE720762 BGA720762 BPW720762 BZS720762 CJO720762 CTK720762 DDG720762 DNC720762 DWY720762 EGU720762 EQQ720762 FAM720762 FKI720762 FUE720762 GEA720762 GNW720762 GXS720762 HHO720762 HRK720762 IBG720762 ILC720762 IUY720762 JEU720762 JOQ720762 JYM720762 KII720762 KSE720762 LCA720762 LLW720762 LVS720762 MFO720762 MPK720762 MZG720762 NJC720762 NSY720762 OCU720762 OMQ720762 OWM720762 PGI720762 PQE720762 QAA720762 QJW720762 QTS720762 RDO720762 RNK720762 RXG720762 SHC720762 SQY720762 TAU720762 TKQ720762 TUM720762 UEI720762 UOE720762 UYA720762 VHW720762 VRS720762 WBO720762 WLK720762 WVG720762 H786302:K786302 IU786298 SQ786298 ACM786298 AMI786298 AWE786298 BGA786298 BPW786298 BZS786298 CJO786298 CTK786298 DDG786298 DNC786298 DWY786298 EGU786298 EQQ786298 FAM786298 FKI786298 FUE786298 GEA786298 GNW786298 GXS786298 HHO786298 HRK786298 IBG786298 ILC786298 IUY786298 JEU786298 JOQ786298 JYM786298 KII786298 KSE786298 LCA786298 LLW786298 LVS786298 MFO786298 MPK786298 MZG786298 NJC786298 NSY786298 OCU786298 OMQ786298 OWM786298 PGI786298 PQE786298 QAA786298 QJW786298 QTS786298 RDO786298 RNK786298 RXG786298 SHC786298 SQY786298 TAU786298 TKQ786298 TUM786298 UEI786298 UOE786298 UYA786298 VHW786298 VRS786298 WBO786298 WLK786298 WVG786298 H851838:K851838 IU851834 SQ851834 ACM851834 AMI851834 AWE851834 BGA851834 BPW851834 BZS851834 CJO851834 CTK851834 DDG851834 DNC851834 DWY851834 EGU851834 EQQ851834 FAM851834 FKI851834 FUE851834 GEA851834 GNW851834 GXS851834 HHO851834 HRK851834 IBG851834 ILC851834 IUY851834 JEU851834 JOQ851834 JYM851834 KII851834 KSE851834 LCA851834 LLW851834 LVS851834 MFO851834 MPK851834 MZG851834 NJC851834 NSY851834 OCU851834 OMQ851834 OWM851834 PGI851834 PQE851834 QAA851834 QJW851834 QTS851834 RDO851834 RNK851834 RXG851834 SHC851834 SQY851834 TAU851834 TKQ851834 TUM851834 UEI851834 UOE851834 UYA851834 VHW851834 VRS851834 WBO851834 WLK851834 WVG851834 H917374:K917374 IU917370 SQ917370 ACM917370 AMI917370 AWE917370 BGA917370 BPW917370 BZS917370 CJO917370 CTK917370 DDG917370 DNC917370 DWY917370 EGU917370 EQQ917370 FAM917370 FKI917370 FUE917370 GEA917370 GNW917370 GXS917370 HHO917370 HRK917370 IBG917370 ILC917370 IUY917370 JEU917370 JOQ917370 JYM917370 KII917370 KSE917370 LCA917370 LLW917370 LVS917370 MFO917370 MPK917370 MZG917370 NJC917370 NSY917370 OCU917370 OMQ917370 OWM917370 PGI917370 PQE917370 QAA917370 QJW917370 QTS917370 RDO917370 RNK917370 RXG917370 SHC917370 SQY917370 TAU917370 TKQ917370 TUM917370 UEI917370 UOE917370 UYA917370 VHW917370 VRS917370 WBO917370 WLK917370 WVG917370 H982910:K982910 IU982906 SQ982906 ACM982906 AMI982906 AWE982906 BGA982906 BPW982906 BZS982906 CJO982906 CTK982906 DDG982906 DNC982906 DWY982906 EGU982906 EQQ982906 FAM982906 FKI982906 FUE982906 GEA982906 GNW982906 GXS982906 HHO982906 HRK982906 IBG982906 ILC982906 IUY982906 JEU982906 JOQ982906 JYM982906 KII982906 KSE982906 LCA982906 LLW982906 LVS982906 MFO982906 MPK982906 MZG982906 NJC982906 NSY982906 OCU982906 OMQ982906 OWM982906 PGI982906 PQE982906 QAA982906 QJW982906 QTS982906 RDO982906 RNK982906 RXG982906 SHC982906 SQY982906 TAU982906 TKQ982906 TUM982906 UEI982906 UOE982906 UYA982906 VHW982906 VRS982906 WBO982906 WLK982906" xr:uid="{AB47AC90-34F7-4031-8C07-1922B161C431}">
      <formula1>modalidad</formula1>
    </dataValidation>
    <dataValidation type="list" allowBlank="1" showInputMessage="1" showErrorMessage="1" sqref="C5" xr:uid="{FF920193-6DB4-4FAF-B40F-6CFBD4C9F536}">
      <formula1>"Empresa de Vivienda de Antioquia - VIVA"</formula1>
    </dataValidation>
    <dataValidation type="list" allowBlank="1" showInputMessage="1" showErrorMessage="1" sqref="C6" xr:uid="{C2DD7EF1-A665-4643-8DA5-9296F89D1620}">
      <formula1>"Carrera 43A #34-95"</formula1>
    </dataValidation>
    <dataValidation type="list" allowBlank="1" showInputMessage="1" showErrorMessage="1" sqref="C7" xr:uid="{65393026-D9AD-4DC0-A8B9-F1751C7F8BB3}">
      <formula1>"'(604) 4448608"</formula1>
    </dataValidation>
    <dataValidation type="list" allowBlank="1" showInputMessage="1" showErrorMessage="1" sqref="C8" xr:uid="{4A693413-8CE2-4428-8A1C-1CE37E2E4D38}">
      <formula1>"'www.viva.gov.co"</formula1>
    </dataValidation>
  </dataValidations>
  <hyperlinks>
    <hyperlink ref="W20" r:id="rId1" xr:uid="{89873FB3-0BF7-49D1-A8B4-D776B9CC0320}"/>
  </hyperlinks>
  <pageMargins left="0.7" right="0.7" top="0.75" bottom="0.75" header="0.3" footer="0.3"/>
  <pageSetup scale="16" orientation="landscape" r:id="rId2"/>
  <drawing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2024 </vt:lpstr>
      <vt:lpstr>'PAA 2024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MARCELA ZAPATA CARO</dc:creator>
  <cp:lastModifiedBy>LAURA MARCELA ZAPATA CARO</cp:lastModifiedBy>
  <cp:lastPrinted>2024-07-31T15:12:37Z</cp:lastPrinted>
  <dcterms:created xsi:type="dcterms:W3CDTF">2024-07-31T13:58:04Z</dcterms:created>
  <dcterms:modified xsi:type="dcterms:W3CDTF">2024-07-31T15:14:31Z</dcterms:modified>
</cp:coreProperties>
</file>